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Transactions" sheetId="2" state="visible" r:id="rId4"/>
    <sheet name="Summary" sheetId="3" state="visible" r:id="rId5"/>
    <sheet name="Bills" sheetId="4" state="visible" r:id="rId6"/>
    <sheet name="Weekly plan" sheetId="5" state="visible" r:id="rId7"/>
    <sheet name="Rules" sheetId="6" state="visible" r:id="rId8"/>
    <sheet name="Raw CSV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<sst xmlns="http://schemas.openxmlformats.org/spreadsheetml/2006/main" count="909" uniqueCount="493">
  <si>
    <t xml:space="preserve">Monthly Budget from a Bank Statement CSV</t>
  </si>
  <si>
    <t xml:space="preserve">Sample workbook by King AI (usekingai.com/samples). All transactions are fake.</t>
  </si>
  <si>
    <t xml:space="preserve">1. Import</t>
  </si>
  <si>
    <t xml:space="preserve">Paste your bank's CSV export into Transactions columns A-C (Date, Description, Amount; spending negative).</t>
  </si>
  <si>
    <t xml:space="preserve">2. Categories</t>
  </si>
  <si>
    <t xml:space="preserve">Category fills itself from the Rules sheet: the first keyword found in the description wins. Type a category in 'Override' to fix one row by hand.</t>
  </si>
  <si>
    <t xml:space="preserve">3. Rules</t>
  </si>
  <si>
    <t xml:space="preserve">Add a keyword and its category to Rules to teach it a new merchant; every matching row updates.</t>
  </si>
  <si>
    <t xml:space="preserve">4. Summary</t>
  </si>
  <si>
    <t xml:space="preserve">Spending by category and month, monthly budget, and how far over or under you are; the chart follows.</t>
  </si>
  <si>
    <t xml:space="preserve">5. Bills</t>
  </si>
  <si>
    <t xml:space="preserve">Recurring bills found in the statement, with the day they usually hit and the amount.</t>
  </si>
  <si>
    <t xml:space="preserve">6. Weekly plan</t>
  </si>
  <si>
    <t xml:space="preserve">Income, bills and a savings goal turned into a weekly allowance, plus a savings timeline.</t>
  </si>
  <si>
    <t xml:space="preserve">Check</t>
  </si>
  <si>
    <t xml:space="preserve">Uncategorized rows are highlighted; the Summary shows their total so nothing is lost.</t>
  </si>
  <si>
    <t xml:space="preserve">Transactions</t>
  </si>
  <si>
    <t xml:space="preserve">Imported from sample-bank-statement.csv (144 rows). Grey columns are formulas.</t>
  </si>
  <si>
    <t xml:space="preserve">Date</t>
  </si>
  <si>
    <t xml:space="preserve">Description</t>
  </si>
  <si>
    <t xml:space="preserve">Amount</t>
  </si>
  <si>
    <t xml:space="preserve">Auto category</t>
  </si>
  <si>
    <t xml:space="preserve">Override</t>
  </si>
  <si>
    <t xml:space="preserve">Category</t>
  </si>
  <si>
    <t xml:space="preserve">Month</t>
  </si>
  <si>
    <t xml:space="preserve">Type</t>
  </si>
  <si>
    <t xml:space="preserve">ACH DEBIT OAKRIDGE APTS RENT</t>
  </si>
  <si>
    <t xml:space="preserve">AMAZON.COM*MK2</t>
  </si>
  <si>
    <t xml:space="preserve">DOORDASH*ORDER</t>
  </si>
  <si>
    <t xml:space="preserve">STARBUCKS STORE 220</t>
  </si>
  <si>
    <t xml:space="preserve">ACH DEBIT STATE FARM INS</t>
  </si>
  <si>
    <t xml:space="preserve">ALDI 72031</t>
  </si>
  <si>
    <t xml:space="preserve">MCDONALD'S F1234</t>
  </si>
  <si>
    <t xml:space="preserve">SHELL OIL 5741 160</t>
  </si>
  <si>
    <t xml:space="preserve">TARGET T-1934</t>
  </si>
  <si>
    <t xml:space="preserve">VERIZON WIRELESS PAYMENT</t>
  </si>
  <si>
    <t xml:space="preserve">CVS/PHARMACY #8812</t>
  </si>
  <si>
    <t xml:space="preserve">CASEYS GEN STORE</t>
  </si>
  <si>
    <t xml:space="preserve">NETFLIX.COM</t>
  </si>
  <si>
    <t xml:space="preserve">SHELL OIL 5741 714</t>
  </si>
  <si>
    <t xml:space="preserve">SPOTIFY USA</t>
  </si>
  <si>
    <t xml:space="preserve">CHIPOTLE 1882</t>
  </si>
  <si>
    <t xml:space="preserve">VENMO PAYMENT</t>
  </si>
  <si>
    <t xml:space="preserve">ATM WITHDRAWAL</t>
  </si>
  <si>
    <t xml:space="preserve">AMEREN ILLINOIS UTIL PMT</t>
  </si>
  <si>
    <t xml:space="preserve">DIRECT DEP ACME LOGISTICS PAYROLL</t>
  </si>
  <si>
    <t xml:space="preserve">KROGER #0427 986</t>
  </si>
  <si>
    <t xml:space="preserve">SHELL OIL 5741 434</t>
  </si>
  <si>
    <t xml:space="preserve">WALMART SUPERCENTER</t>
  </si>
  <si>
    <t xml:space="preserve">COMCAST XFINITY</t>
  </si>
  <si>
    <t xml:space="preserve">ACH DEBIT TOYOTA FINANCIAL</t>
  </si>
  <si>
    <t xml:space="preserve">KROGER #0427 912</t>
  </si>
  <si>
    <t xml:space="preserve">SHELL OIL 5741 115</t>
  </si>
  <si>
    <t xml:space="preserve">PLANET FITNESS</t>
  </si>
  <si>
    <t xml:space="preserve">KROGER #0427 576</t>
  </si>
  <si>
    <t xml:space="preserve">KROGER #0427 624</t>
  </si>
  <si>
    <t xml:space="preserve">KROGER #0427 701</t>
  </si>
  <si>
    <t xml:space="preserve">KROGER #0427 161</t>
  </si>
  <si>
    <t xml:space="preserve">SHELL OIL 5741 315</t>
  </si>
  <si>
    <t xml:space="preserve">SHELL OIL 5741 143</t>
  </si>
  <si>
    <t xml:space="preserve">KROGER #0427 352</t>
  </si>
  <si>
    <t xml:space="preserve">KROGER #0427 558</t>
  </si>
  <si>
    <t xml:space="preserve">SHELL OIL 5741 552</t>
  </si>
  <si>
    <t xml:space="preserve">KROGER #0427 876</t>
  </si>
  <si>
    <t xml:space="preserve">ZELLE FROM M SMITH</t>
  </si>
  <si>
    <t xml:space="preserve">KROGER #0427 281</t>
  </si>
  <si>
    <t xml:space="preserve">SHELL OIL 5741 716</t>
  </si>
  <si>
    <t xml:space="preserve">SHELL OIL 5741 194</t>
  </si>
  <si>
    <t xml:space="preserve">SHELL OIL 5741 704</t>
  </si>
  <si>
    <t xml:space="preserve">ONLINE TRANSFER TO SAVINGS</t>
  </si>
  <si>
    <t xml:space="preserve">KROGER #0427 943</t>
  </si>
  <si>
    <t xml:space="preserve">SHELL OIL 5741 438</t>
  </si>
  <si>
    <t xml:space="preserve">KROGER #0427 400</t>
  </si>
  <si>
    <t xml:space="preserve">KROGER #0427 672</t>
  </si>
  <si>
    <t xml:space="preserve">KROGER #0427 729</t>
  </si>
  <si>
    <t xml:space="preserve">SHELL OIL 5741 634</t>
  </si>
  <si>
    <t xml:space="preserve">KROGER #0427 170</t>
  </si>
  <si>
    <t xml:space="preserve">PARKING METER CITY OF PEORIA</t>
  </si>
  <si>
    <t xml:space="preserve">Monthly summary</t>
  </si>
  <si>
    <t xml:space="preserve">Spending shown as positive numbers. Edit the yellow Budget column.</t>
  </si>
  <si>
    <t xml:space="preserve">3-mo average</t>
  </si>
  <si>
    <t xml:space="preserve">Monthly budget</t>
  </si>
  <si>
    <t xml:space="preserve">Avg vs budget</t>
  </si>
  <si>
    <t xml:space="preserve">Income</t>
  </si>
  <si>
    <t xml:space="preserve">Housing</t>
  </si>
  <si>
    <t xml:space="preserve">Utilities</t>
  </si>
  <si>
    <t xml:space="preserve">Phone &amp; internet</t>
  </si>
  <si>
    <t xml:space="preserve">Insurance</t>
  </si>
  <si>
    <t xml:space="preserve">Car payment</t>
  </si>
  <si>
    <t xml:space="preserve">Subscriptions</t>
  </si>
  <si>
    <t xml:space="preserve">Groceries</t>
  </si>
  <si>
    <t xml:space="preserve">Gas</t>
  </si>
  <si>
    <t xml:space="preserve">Eating out</t>
  </si>
  <si>
    <t xml:space="preserve">Shopping</t>
  </si>
  <si>
    <t xml:space="preserve">Health</t>
  </si>
  <si>
    <t xml:space="preserve">Cash</t>
  </si>
  <si>
    <t xml:space="preserve">Other</t>
  </si>
  <si>
    <t xml:space="preserve">Savings transfer</t>
  </si>
  <si>
    <t xml:space="preserve">Uncategorized</t>
  </si>
  <si>
    <t xml:space="preserve">Total spending</t>
  </si>
  <si>
    <t xml:space="preserve">Net (income - spending)</t>
  </si>
  <si>
    <t xml:space="preserve">Check: all rows counted</t>
  </si>
  <si>
    <t xml:space="preserve">Uncategorized rows</t>
  </si>
  <si>
    <t xml:space="preserve">Bills to pay</t>
  </si>
  <si>
    <t xml:space="preserve">Recurring payments found in every month of the statement. 'Paid this month?' is yours to tick.</t>
  </si>
  <si>
    <t xml:space="preserve">Bill</t>
  </si>
  <si>
    <t xml:space="preserve">Usual day</t>
  </si>
  <si>
    <t xml:space="preserve">Next due</t>
  </si>
  <si>
    <t xml:space="preserve">Paid this month?</t>
  </si>
  <si>
    <t xml:space="preserve">No</t>
  </si>
  <si>
    <t xml:space="preserve">Total monthly bills</t>
  </si>
  <si>
    <t xml:space="preserve">Still unpaid this month</t>
  </si>
  <si>
    <t xml:space="preserve">Weekly budget &amp; savings plan</t>
  </si>
  <si>
    <t xml:space="preserve">Yellow cells are yours to change; everything else recalculates.</t>
  </si>
  <si>
    <t xml:space="preserve">Average monthly income</t>
  </si>
  <si>
    <t xml:space="preserve">From the statement (3-month average)</t>
  </si>
  <si>
    <t xml:space="preserve">Monthly bills</t>
  </si>
  <si>
    <t xml:space="preserve">From the Bills sheet</t>
  </si>
  <si>
    <t xml:space="preserve">Savings goal (% of income)</t>
  </si>
  <si>
    <t xml:space="preserve">Your choice</t>
  </si>
  <si>
    <t xml:space="preserve">Monthly savings</t>
  </si>
  <si>
    <t xml:space="preserve">Left for day-to-day spending per month</t>
  </si>
  <si>
    <t xml:space="preserve">Groceries, gas, eating out, shopping, cash</t>
  </si>
  <si>
    <t xml:space="preserve">Weekly allowance</t>
  </si>
  <si>
    <t xml:space="preserve">Monthly x 12 / 52 weeks</t>
  </si>
  <si>
    <t xml:space="preserve">Average weekly day-to-day spend now</t>
  </si>
  <si>
    <t xml:space="preserve">From the Summary sheet</t>
  </si>
  <si>
    <t xml:space="preserve">Weekly gap (allowance - current spend)</t>
  </si>
  <si>
    <t xml:space="preserve">Negative = cut back this much a week</t>
  </si>
  <si>
    <t xml:space="preserve">Emergency fund target</t>
  </si>
  <si>
    <t xml:space="preserve">Already saved</t>
  </si>
  <si>
    <t xml:space="preserve">Months to reach the target</t>
  </si>
  <si>
    <t xml:space="preserve">Target reached around</t>
  </si>
  <si>
    <t xml:space="preserve">Keyword rules</t>
  </si>
  <si>
    <t xml:space="preserve">First matching keyword (top to bottom) sets the category. Matching ignores upper/lower case.</t>
  </si>
  <si>
    <t xml:space="preserve">Keyword</t>
  </si>
  <si>
    <t xml:space="preserve">Categories</t>
  </si>
  <si>
    <t xml:space="preserve">PAYROLL</t>
  </si>
  <si>
    <t xml:space="preserve">ZELLE FROM</t>
  </si>
  <si>
    <t xml:space="preserve">RENT</t>
  </si>
  <si>
    <t xml:space="preserve">STATE FARM</t>
  </si>
  <si>
    <t xml:space="preserve">VERIZON</t>
  </si>
  <si>
    <t xml:space="preserve">COMCAST</t>
  </si>
  <si>
    <t xml:space="preserve">AMEREN</t>
  </si>
  <si>
    <t xml:space="preserve">TOYOTA FINANCIAL</t>
  </si>
  <si>
    <t xml:space="preserve">NETFLIX</t>
  </si>
  <si>
    <t xml:space="preserve">SPOTIFY</t>
  </si>
  <si>
    <t xml:space="preserve">KROGER</t>
  </si>
  <si>
    <t xml:space="preserve">ALDI</t>
  </si>
  <si>
    <t xml:space="preserve">WALMART</t>
  </si>
  <si>
    <t xml:space="preserve">SHELL</t>
  </si>
  <si>
    <t xml:space="preserve">CASEYS</t>
  </si>
  <si>
    <t xml:space="preserve">MCDONALD</t>
  </si>
  <si>
    <t xml:space="preserve">CHIPOTLE</t>
  </si>
  <si>
    <t xml:space="preserve">DOORDASH</t>
  </si>
  <si>
    <t xml:space="preserve">STARBUCKS</t>
  </si>
  <si>
    <t xml:space="preserve">AMAZON</t>
  </si>
  <si>
    <t xml:space="preserve">TARGET</t>
  </si>
  <si>
    <t xml:space="preserve">CVS</t>
  </si>
  <si>
    <t xml:space="preserve">VENMO</t>
  </si>
  <si>
    <t xml:space="preserve">ATM</t>
  </si>
  <si>
    <t xml:space="preserve">TRANSFER TO SAVINGS</t>
  </si>
  <si>
    <t xml:space="preserve">Posting Date</t>
  </si>
  <si>
    <t xml:space="preserve">Balance</t>
  </si>
  <si>
    <t xml:space="preserve">07/01/2026</t>
  </si>
  <si>
    <t xml:space="preserve">-1250.00</t>
  </si>
  <si>
    <t xml:space="preserve">1100.00</t>
  </si>
  <si>
    <t xml:space="preserve">-77.28</t>
  </si>
  <si>
    <t xml:space="preserve">1022.72</t>
  </si>
  <si>
    <t xml:space="preserve">-40.31</t>
  </si>
  <si>
    <t xml:space="preserve">982.41</t>
  </si>
  <si>
    <t xml:space="preserve">-5.61</t>
  </si>
  <si>
    <t xml:space="preserve">976.80</t>
  </si>
  <si>
    <t xml:space="preserve">07/02/2026</t>
  </si>
  <si>
    <t xml:space="preserve">-55.99</t>
  </si>
  <si>
    <t xml:space="preserve">920.81</t>
  </si>
  <si>
    <t xml:space="preserve">07/03/2026</t>
  </si>
  <si>
    <t xml:space="preserve">-142.18</t>
  </si>
  <si>
    <t xml:space="preserve">778.63</t>
  </si>
  <si>
    <t xml:space="preserve">-50.37</t>
  </si>
  <si>
    <t xml:space="preserve">728.26</t>
  </si>
  <si>
    <t xml:space="preserve">-11.88</t>
  </si>
  <si>
    <t xml:space="preserve">716.38</t>
  </si>
  <si>
    <t xml:space="preserve">-54.11</t>
  </si>
  <si>
    <t xml:space="preserve">662.27</t>
  </si>
  <si>
    <t xml:space="preserve">-38.86</t>
  </si>
  <si>
    <t xml:space="preserve">623.41</t>
  </si>
  <si>
    <t xml:space="preserve">07/04/2026</t>
  </si>
  <si>
    <t xml:space="preserve">617.80</t>
  </si>
  <si>
    <t xml:space="preserve">07/05/2026</t>
  </si>
  <si>
    <t xml:space="preserve">-85.40</t>
  </si>
  <si>
    <t xml:space="preserve">532.40</t>
  </si>
  <si>
    <t xml:space="preserve">07/07/2026</t>
  </si>
  <si>
    <t xml:space="preserve">-14.20</t>
  </si>
  <si>
    <t xml:space="preserve">518.20</t>
  </si>
  <si>
    <t xml:space="preserve">07/08/2026</t>
  </si>
  <si>
    <t xml:space="preserve">-24.95</t>
  </si>
  <si>
    <t xml:space="preserve">493.25</t>
  </si>
  <si>
    <t xml:space="preserve">-29.69</t>
  </si>
  <si>
    <t xml:space="preserve">463.56</t>
  </si>
  <si>
    <t xml:space="preserve">-15.49</t>
  </si>
  <si>
    <t xml:space="preserve">448.07</t>
  </si>
  <si>
    <t xml:space="preserve">-54.25</t>
  </si>
  <si>
    <t xml:space="preserve">393.82</t>
  </si>
  <si>
    <t xml:space="preserve">-11.99</t>
  </si>
  <si>
    <t xml:space="preserve">381.83</t>
  </si>
  <si>
    <t xml:space="preserve">07/09/2026</t>
  </si>
  <si>
    <t xml:space="preserve">-19.90</t>
  </si>
  <si>
    <t xml:space="preserve">361.93</t>
  </si>
  <si>
    <t xml:space="preserve">-12.34</t>
  </si>
  <si>
    <t xml:space="preserve">349.59</t>
  </si>
  <si>
    <t xml:space="preserve">-46.52</t>
  </si>
  <si>
    <t xml:space="preserve">303.07</t>
  </si>
  <si>
    <t xml:space="preserve">07/10/2026</t>
  </si>
  <si>
    <t xml:space="preserve">-53.35</t>
  </si>
  <si>
    <t xml:space="preserve">249.72</t>
  </si>
  <si>
    <t xml:space="preserve">07/12/2026</t>
  </si>
  <si>
    <t xml:space="preserve">-96.00</t>
  </si>
  <si>
    <t xml:space="preserve">153.72</t>
  </si>
  <si>
    <t xml:space="preserve">07/13/2026</t>
  </si>
  <si>
    <t xml:space="preserve">-8.73</t>
  </si>
  <si>
    <t xml:space="preserve">144.99</t>
  </si>
  <si>
    <t xml:space="preserve">07/15/2026</t>
  </si>
  <si>
    <t xml:space="preserve">-63.31</t>
  </si>
  <si>
    <t xml:space="preserve">81.68</t>
  </si>
  <si>
    <t xml:space="preserve">1840.22</t>
  </si>
  <si>
    <t xml:space="preserve">1921.90</t>
  </si>
  <si>
    <t xml:space="preserve">-81.22</t>
  </si>
  <si>
    <t xml:space="preserve">1840.68</t>
  </si>
  <si>
    <t xml:space="preserve">-43.99</t>
  </si>
  <si>
    <t xml:space="preserve">1796.69</t>
  </si>
  <si>
    <t xml:space="preserve">-51.15</t>
  </si>
  <si>
    <t xml:space="preserve">1745.54</t>
  </si>
  <si>
    <t xml:space="preserve">07/16/2026</t>
  </si>
  <si>
    <t xml:space="preserve">-47.83</t>
  </si>
  <si>
    <t xml:space="preserve">1697.71</t>
  </si>
  <si>
    <t xml:space="preserve">07/18/2026</t>
  </si>
  <si>
    <t xml:space="preserve">-70.00</t>
  </si>
  <si>
    <t xml:space="preserve">1627.71</t>
  </si>
  <si>
    <t xml:space="preserve">-7.04</t>
  </si>
  <si>
    <t xml:space="preserve">1620.67</t>
  </si>
  <si>
    <t xml:space="preserve">07/20/2026</t>
  </si>
  <si>
    <t xml:space="preserve">-318.55</t>
  </si>
  <si>
    <t xml:space="preserve">1302.12</t>
  </si>
  <si>
    <t xml:space="preserve">-120.45</t>
  </si>
  <si>
    <t xml:space="preserve">1181.67</t>
  </si>
  <si>
    <t xml:space="preserve">-34.21</t>
  </si>
  <si>
    <t xml:space="preserve">1147.46</t>
  </si>
  <si>
    <t xml:space="preserve">-51.49</t>
  </si>
  <si>
    <t xml:space="preserve">1095.97</t>
  </si>
  <si>
    <t xml:space="preserve">-21.60</t>
  </si>
  <si>
    <t xml:space="preserve">1074.37</t>
  </si>
  <si>
    <t xml:space="preserve">07/22/2026</t>
  </si>
  <si>
    <t xml:space="preserve">-24.99</t>
  </si>
  <si>
    <t xml:space="preserve">1049.38</t>
  </si>
  <si>
    <t xml:space="preserve">07/23/2026</t>
  </si>
  <si>
    <t xml:space="preserve">-45.11</t>
  </si>
  <si>
    <t xml:space="preserve">1004.27</t>
  </si>
  <si>
    <t xml:space="preserve">-62.01</t>
  </si>
  <si>
    <t xml:space="preserve">942.26</t>
  </si>
  <si>
    <t xml:space="preserve">07/25/2026</t>
  </si>
  <si>
    <t xml:space="preserve">-92.56</t>
  </si>
  <si>
    <t xml:space="preserve">849.70</t>
  </si>
  <si>
    <t xml:space="preserve">-8.57</t>
  </si>
  <si>
    <t xml:space="preserve">841.13</t>
  </si>
  <si>
    <t xml:space="preserve">07/26/2026</t>
  </si>
  <si>
    <t xml:space="preserve">-90.04</t>
  </si>
  <si>
    <t xml:space="preserve">751.09</t>
  </si>
  <si>
    <t xml:space="preserve">07/27/2026</t>
  </si>
  <si>
    <t xml:space="preserve">-40.97</t>
  </si>
  <si>
    <t xml:space="preserve">710.12</t>
  </si>
  <si>
    <t xml:space="preserve">-22.92</t>
  </si>
  <si>
    <t xml:space="preserve">687.20</t>
  </si>
  <si>
    <t xml:space="preserve">07/28/2026</t>
  </si>
  <si>
    <t xml:space="preserve">2527.42</t>
  </si>
  <si>
    <t xml:space="preserve">-120.06</t>
  </si>
  <si>
    <t xml:space="preserve">2407.36</t>
  </si>
  <si>
    <t xml:space="preserve">08/01/2026</t>
  </si>
  <si>
    <t xml:space="preserve">1157.36</t>
  </si>
  <si>
    <t xml:space="preserve">-91.18</t>
  </si>
  <si>
    <t xml:space="preserve">1066.18</t>
  </si>
  <si>
    <t xml:space="preserve">-50.32</t>
  </si>
  <si>
    <t xml:space="preserve">1015.86</t>
  </si>
  <si>
    <t xml:space="preserve">08/02/2026</t>
  </si>
  <si>
    <t xml:space="preserve">-21.65</t>
  </si>
  <si>
    <t xml:space="preserve">994.21</t>
  </si>
  <si>
    <t xml:space="preserve">-64.29</t>
  </si>
  <si>
    <t xml:space="preserve">929.92</t>
  </si>
  <si>
    <t xml:space="preserve">08/03/2026</t>
  </si>
  <si>
    <t xml:space="preserve">787.74</t>
  </si>
  <si>
    <t xml:space="preserve">-45.33</t>
  </si>
  <si>
    <t xml:space="preserve">742.41</t>
  </si>
  <si>
    <t xml:space="preserve">08/04/2026</t>
  </si>
  <si>
    <t xml:space="preserve">-58.28</t>
  </si>
  <si>
    <t xml:space="preserve">684.13</t>
  </si>
  <si>
    <t xml:space="preserve">-30.27</t>
  </si>
  <si>
    <t xml:space="preserve">653.86</t>
  </si>
  <si>
    <t xml:space="preserve">08/05/2026</t>
  </si>
  <si>
    <t xml:space="preserve">-65.76</t>
  </si>
  <si>
    <t xml:space="preserve">588.10</t>
  </si>
  <si>
    <t xml:space="preserve">-7.76</t>
  </si>
  <si>
    <t xml:space="preserve">580.34</t>
  </si>
  <si>
    <t xml:space="preserve">494.94</t>
  </si>
  <si>
    <t xml:space="preserve">08/06/2026</t>
  </si>
  <si>
    <t xml:space="preserve">-6.04</t>
  </si>
  <si>
    <t xml:space="preserve">488.90</t>
  </si>
  <si>
    <t xml:space="preserve">08/07/2026</t>
  </si>
  <si>
    <t xml:space="preserve">-86.57</t>
  </si>
  <si>
    <t xml:space="preserve">402.33</t>
  </si>
  <si>
    <t xml:space="preserve">-10.76</t>
  </si>
  <si>
    <t xml:space="preserve">391.57</t>
  </si>
  <si>
    <t xml:space="preserve">-48.54</t>
  </si>
  <si>
    <t xml:space="preserve">343.03</t>
  </si>
  <si>
    <t xml:space="preserve">-109.96</t>
  </si>
  <si>
    <t xml:space="preserve">233.07</t>
  </si>
  <si>
    <t xml:space="preserve">08/08/2026</t>
  </si>
  <si>
    <t xml:space="preserve">-15.86</t>
  </si>
  <si>
    <t xml:space="preserve">217.21</t>
  </si>
  <si>
    <t xml:space="preserve">201.72</t>
  </si>
  <si>
    <t xml:space="preserve">189.73</t>
  </si>
  <si>
    <t xml:space="preserve">-6.10</t>
  </si>
  <si>
    <t xml:space="preserve">183.63</t>
  </si>
  <si>
    <t xml:space="preserve">-5.73</t>
  </si>
  <si>
    <t xml:space="preserve">177.90</t>
  </si>
  <si>
    <t xml:space="preserve">08/09/2026</t>
  </si>
  <si>
    <t xml:space="preserve">-50.46</t>
  </si>
  <si>
    <t xml:space="preserve">127.44</t>
  </si>
  <si>
    <t xml:space="preserve">08/12/2026</t>
  </si>
  <si>
    <t xml:space="preserve">31.44</t>
  </si>
  <si>
    <t xml:space="preserve">-12.65</t>
  </si>
  <si>
    <t xml:space="preserve">18.79</t>
  </si>
  <si>
    <t xml:space="preserve">08/13/2026</t>
  </si>
  <si>
    <t xml:space="preserve">-21.78</t>
  </si>
  <si>
    <t xml:space="preserve">-2.99</t>
  </si>
  <si>
    <t xml:space="preserve">-37.61</t>
  </si>
  <si>
    <t xml:space="preserve">-40.60</t>
  </si>
  <si>
    <t xml:space="preserve">08/14/2026</t>
  </si>
  <si>
    <t xml:space="preserve">-44.60</t>
  </si>
  <si>
    <t xml:space="preserve">-85.20</t>
  </si>
  <si>
    <t xml:space="preserve">-43.10</t>
  </si>
  <si>
    <t xml:space="preserve">-128.30</t>
  </si>
  <si>
    <t xml:space="preserve">120.00</t>
  </si>
  <si>
    <t xml:space="preserve">-8.30</t>
  </si>
  <si>
    <t xml:space="preserve">08/15/2026</t>
  </si>
  <si>
    <t xml:space="preserve">-22.35</t>
  </si>
  <si>
    <t xml:space="preserve">-30.65</t>
  </si>
  <si>
    <t xml:space="preserve">1809.57</t>
  </si>
  <si>
    <t xml:space="preserve">08/16/2026</t>
  </si>
  <si>
    <t xml:space="preserve">-68.38</t>
  </si>
  <si>
    <t xml:space="preserve">1741.19</t>
  </si>
  <si>
    <t xml:space="preserve">08/18/2026</t>
  </si>
  <si>
    <t xml:space="preserve">-78.68</t>
  </si>
  <si>
    <t xml:space="preserve">1662.51</t>
  </si>
  <si>
    <t xml:space="preserve">1592.51</t>
  </si>
  <si>
    <t xml:space="preserve">08/19/2026</t>
  </si>
  <si>
    <t xml:space="preserve">-17.71</t>
  </si>
  <si>
    <t xml:space="preserve">1574.80</t>
  </si>
  <si>
    <t xml:space="preserve">-38.74</t>
  </si>
  <si>
    <t xml:space="preserve">1536.06</t>
  </si>
  <si>
    <t xml:space="preserve">08/20/2026</t>
  </si>
  <si>
    <t xml:space="preserve">1217.51</t>
  </si>
  <si>
    <t xml:space="preserve">-88.48</t>
  </si>
  <si>
    <t xml:space="preserve">1129.03</t>
  </si>
  <si>
    <t xml:space="preserve">08/22/2026</t>
  </si>
  <si>
    <t xml:space="preserve">1104.04</t>
  </si>
  <si>
    <t xml:space="preserve">08/23/2026</t>
  </si>
  <si>
    <t xml:space="preserve">-52.17</t>
  </si>
  <si>
    <t xml:space="preserve">1051.87</t>
  </si>
  <si>
    <t xml:space="preserve">08/24/2026</t>
  </si>
  <si>
    <t xml:space="preserve">-37.68</t>
  </si>
  <si>
    <t xml:space="preserve">1014.19</t>
  </si>
  <si>
    <t xml:space="preserve">08/25/2026</t>
  </si>
  <si>
    <t xml:space="preserve">-26.03</t>
  </si>
  <si>
    <t xml:space="preserve">988.16</t>
  </si>
  <si>
    <t xml:space="preserve">08/26/2026</t>
  </si>
  <si>
    <t xml:space="preserve">-56.65</t>
  </si>
  <si>
    <t xml:space="preserve">931.51</t>
  </si>
  <si>
    <t xml:space="preserve">08/27/2026</t>
  </si>
  <si>
    <t xml:space="preserve">-37.33</t>
  </si>
  <si>
    <t xml:space="preserve">894.18</t>
  </si>
  <si>
    <t xml:space="preserve">08/28/2026</t>
  </si>
  <si>
    <t xml:space="preserve">2734.40</t>
  </si>
  <si>
    <t xml:space="preserve">-38.95</t>
  </si>
  <si>
    <t xml:space="preserve">2695.45</t>
  </si>
  <si>
    <t xml:space="preserve">-22.62</t>
  </si>
  <si>
    <t xml:space="preserve">2672.83</t>
  </si>
  <si>
    <t xml:space="preserve">09/01/2026</t>
  </si>
  <si>
    <t xml:space="preserve">1422.83</t>
  </si>
  <si>
    <t xml:space="preserve">-23.33</t>
  </si>
  <si>
    <t xml:space="preserve">1399.50</t>
  </si>
  <si>
    <t xml:space="preserve">-30.91</t>
  </si>
  <si>
    <t xml:space="preserve">1368.59</t>
  </si>
  <si>
    <t xml:space="preserve">09/02/2026</t>
  </si>
  <si>
    <t xml:space="preserve">-47.23</t>
  </si>
  <si>
    <t xml:space="preserve">1321.36</t>
  </si>
  <si>
    <t xml:space="preserve">-20.40</t>
  </si>
  <si>
    <t xml:space="preserve">1300.96</t>
  </si>
  <si>
    <t xml:space="preserve">-94.14</t>
  </si>
  <si>
    <t xml:space="preserve">1206.82</t>
  </si>
  <si>
    <t xml:space="preserve">09/03/2026</t>
  </si>
  <si>
    <t xml:space="preserve">1064.64</t>
  </si>
  <si>
    <t xml:space="preserve">-65.19</t>
  </si>
  <si>
    <t xml:space="preserve">999.45</t>
  </si>
  <si>
    <t xml:space="preserve">-23.02</t>
  </si>
  <si>
    <t xml:space="preserve">976.43</t>
  </si>
  <si>
    <t xml:space="preserve">-9.43</t>
  </si>
  <si>
    <t xml:space="preserve">967.00</t>
  </si>
  <si>
    <t xml:space="preserve">-5.52</t>
  </si>
  <si>
    <t xml:space="preserve">961.48</t>
  </si>
  <si>
    <t xml:space="preserve">-56.79</t>
  </si>
  <si>
    <t xml:space="preserve">904.69</t>
  </si>
  <si>
    <t xml:space="preserve">09/05/2026</t>
  </si>
  <si>
    <t xml:space="preserve">-45.95</t>
  </si>
  <si>
    <t xml:space="preserve">858.74</t>
  </si>
  <si>
    <t xml:space="preserve">-54.12</t>
  </si>
  <si>
    <t xml:space="preserve">804.62</t>
  </si>
  <si>
    <t xml:space="preserve">-5.83</t>
  </si>
  <si>
    <t xml:space="preserve">798.79</t>
  </si>
  <si>
    <t xml:space="preserve">713.39</t>
  </si>
  <si>
    <t xml:space="preserve">09/07/2026</t>
  </si>
  <si>
    <t xml:space="preserve">-38.81</t>
  </si>
  <si>
    <t xml:space="preserve">674.58</t>
  </si>
  <si>
    <t xml:space="preserve">-29.55</t>
  </si>
  <si>
    <t xml:space="preserve">645.03</t>
  </si>
  <si>
    <t xml:space="preserve">09/08/2026</t>
  </si>
  <si>
    <t xml:space="preserve">629.54</t>
  </si>
  <si>
    <t xml:space="preserve">617.55</t>
  </si>
  <si>
    <t xml:space="preserve">09/09/2026</t>
  </si>
  <si>
    <t xml:space="preserve">-200.00</t>
  </si>
  <si>
    <t xml:space="preserve">417.55</t>
  </si>
  <si>
    <t xml:space="preserve">09/11/2026</t>
  </si>
  <si>
    <t xml:space="preserve">-14.77</t>
  </si>
  <si>
    <t xml:space="preserve">402.78</t>
  </si>
  <si>
    <t xml:space="preserve">-7.59</t>
  </si>
  <si>
    <t xml:space="preserve">395.19</t>
  </si>
  <si>
    <t xml:space="preserve">09/12/2026</t>
  </si>
  <si>
    <t xml:space="preserve">299.19</t>
  </si>
  <si>
    <t xml:space="preserve">-22.77</t>
  </si>
  <si>
    <t xml:space="preserve">276.42</t>
  </si>
  <si>
    <t xml:space="preserve">-62.21</t>
  </si>
  <si>
    <t xml:space="preserve">214.21</t>
  </si>
  <si>
    <t xml:space="preserve">09/14/2026</t>
  </si>
  <si>
    <t xml:space="preserve">-16.63</t>
  </si>
  <si>
    <t xml:space="preserve">197.58</t>
  </si>
  <si>
    <t xml:space="preserve">-44.99</t>
  </si>
  <si>
    <t xml:space="preserve">152.59</t>
  </si>
  <si>
    <t xml:space="preserve">09/15/2026</t>
  </si>
  <si>
    <t xml:space="preserve">1992.81</t>
  </si>
  <si>
    <t xml:space="preserve">-38.58</t>
  </si>
  <si>
    <t xml:space="preserve">1954.23</t>
  </si>
  <si>
    <t xml:space="preserve">-87.58</t>
  </si>
  <si>
    <t xml:space="preserve">1866.65</t>
  </si>
  <si>
    <t xml:space="preserve">09/16/2026</t>
  </si>
  <si>
    <t xml:space="preserve">-85.39</t>
  </si>
  <si>
    <t xml:space="preserve">1781.26</t>
  </si>
  <si>
    <t xml:space="preserve">-71.38</t>
  </si>
  <si>
    <t xml:space="preserve">1709.88</t>
  </si>
  <si>
    <t xml:space="preserve">09/18/2026</t>
  </si>
  <si>
    <t xml:space="preserve">-19.22</t>
  </si>
  <si>
    <t xml:space="preserve">1690.66</t>
  </si>
  <si>
    <t xml:space="preserve">1620.66</t>
  </si>
  <si>
    <t xml:space="preserve">09/19/2026</t>
  </si>
  <si>
    <t xml:space="preserve">-93.79</t>
  </si>
  <si>
    <t xml:space="preserve">1526.87</t>
  </si>
  <si>
    <t xml:space="preserve">-35.65</t>
  </si>
  <si>
    <t xml:space="preserve">1491.22</t>
  </si>
  <si>
    <t xml:space="preserve">09/20/2026</t>
  </si>
  <si>
    <t xml:space="preserve">1172.67</t>
  </si>
  <si>
    <t xml:space="preserve">-132.22</t>
  </si>
  <si>
    <t xml:space="preserve">1040.45</t>
  </si>
  <si>
    <t xml:space="preserve">09/21/2026</t>
  </si>
  <si>
    <t xml:space="preserve">-57.69</t>
  </si>
  <si>
    <t xml:space="preserve">982.76</t>
  </si>
  <si>
    <t xml:space="preserve">-15.33</t>
  </si>
  <si>
    <t xml:space="preserve">967.43</t>
  </si>
  <si>
    <t xml:space="preserve">09/22/2026</t>
  </si>
  <si>
    <t xml:space="preserve">942.44</t>
  </si>
  <si>
    <t xml:space="preserve">-7.11</t>
  </si>
  <si>
    <t xml:space="preserve">935.33</t>
  </si>
  <si>
    <t xml:space="preserve">-48.97</t>
  </si>
  <si>
    <t xml:space="preserve">886.36</t>
  </si>
  <si>
    <t xml:space="preserve">09/23/2026</t>
  </si>
  <si>
    <t xml:space="preserve">-40.39</t>
  </si>
  <si>
    <t xml:space="preserve">845.97</t>
  </si>
  <si>
    <t xml:space="preserve">09/24/2026</t>
  </si>
  <si>
    <t xml:space="preserve">-24.31</t>
  </si>
  <si>
    <t xml:space="preserve">821.66</t>
  </si>
  <si>
    <t xml:space="preserve">-126.73</t>
  </si>
  <si>
    <t xml:space="preserve">694.93</t>
  </si>
  <si>
    <t xml:space="preserve">-6.50</t>
  </si>
  <si>
    <t xml:space="preserve">688.43</t>
  </si>
  <si>
    <t xml:space="preserve">09/28/2026</t>
  </si>
  <si>
    <t xml:space="preserve">2528.65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</si>
</sst>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#,##0.00;[RED]\-#,##0.00"/>
    <numFmt numFmtId="167" formatCode="mmm\ yyyy"/>
    <numFmt numFmtId="168" formatCode="#,##0"/>
    <numFmt numFmtId="169" formatCode="ddd\ mmm\ d"/>
    <numFmt numFmtId="170" formatCode="0%"/>
    <numFmt numFmtId="171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Cambria"/>
      <family val="0"/>
      <charset val="1"/>
    </font>
    <font>
      <i val="true"/>
      <sz val="11"/>
      <color rgb="FF808080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2A44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C0504D"/>
      <rgbColor rgb="FFFFF2CC"/>
      <rgbColor rgb="FFEDEDE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BBB59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Spending by category and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Summary!B4</c:f>
              <c:strCache>
                <c:ptCount val="1"/>
                <c:pt idx="0">
                  <c:v>Jul 2026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Summary!$A$6:$A$19</c:f>
              <c:strCache>
                <c:ptCount val="14"/>
                <c:pt idx="0">
                  <c:v>Housing</c:v>
                </c:pt>
                <c:pt idx="1">
                  <c:v>Utilities</c:v>
                </c:pt>
                <c:pt idx="2">
                  <c:v>Phone &amp; internet</c:v>
                </c:pt>
                <c:pt idx="3">
                  <c:v>Insurance</c:v>
                </c:pt>
                <c:pt idx="4">
                  <c:v>Car payment</c:v>
                </c:pt>
                <c:pt idx="5">
                  <c:v>Subscriptions</c:v>
                </c:pt>
                <c:pt idx="6">
                  <c:v>Groceries</c:v>
                </c:pt>
                <c:pt idx="7">
                  <c:v>Gas</c:v>
                </c:pt>
                <c:pt idx="8">
                  <c:v>Eating out</c:v>
                </c:pt>
                <c:pt idx="9">
                  <c:v>Shopping</c:v>
                </c:pt>
                <c:pt idx="10">
                  <c:v>Health</c:v>
                </c:pt>
                <c:pt idx="11">
                  <c:v>Cash</c:v>
                </c:pt>
                <c:pt idx="12">
                  <c:v>Other</c:v>
                </c:pt>
                <c:pt idx="13">
                  <c:v>Savings transfer</c:v>
                </c:pt>
              </c:strCache>
            </c:strRef>
          </c:cat>
          <c:val>
            <c:numRef>
              <c:f>Summary!$B$5:$B$19</c:f>
              <c:numCache>
                <c:formatCode>#,##0.00;[RED]\-#,##0.00</c:formatCode>
                <c:ptCount val="15"/>
                <c:pt idx="0">
                  <c:v>3680.44</c:v>
                </c:pt>
                <c:pt idx="1">
                  <c:v>1250</c:v>
                </c:pt>
                <c:pt idx="2">
                  <c:v>96</c:v>
                </c:pt>
                <c:pt idx="3">
                  <c:v>155.4</c:v>
                </c:pt>
                <c:pt idx="4">
                  <c:v>142.18</c:v>
                </c:pt>
                <c:pt idx="5">
                  <c:v>318.55</c:v>
                </c:pt>
                <c:pt idx="6">
                  <c:v>52.47</c:v>
                </c:pt>
                <c:pt idx="7">
                  <c:v>787.36</c:v>
                </c:pt>
                <c:pt idx="8">
                  <c:v>300.31</c:v>
                </c:pt>
                <c:pt idx="9">
                  <c:v>172.6</c:v>
                </c:pt>
                <c:pt idx="10">
                  <c:v>234.14</c:v>
                </c:pt>
                <c:pt idx="11">
                  <c:v>14.2</c:v>
                </c:pt>
                <c:pt idx="12">
                  <c:v>53.35</c:v>
                </c:pt>
                <c:pt idx="13">
                  <c:v>46.52</c:v>
                </c:pt>
                <c:pt idx="14">
                  <c:v>-0</c:v>
                </c:pt>
              </c:numCache>
            </c:numRef>
          </c:val>
        </c:ser>
        <c:ser>
          <c:idx val="1"/>
          <c:order val="1"/>
          <c:tx>
            <c:strRef>
              <c:f>Summary!C4</c:f>
              <c:strCache>
                <c:ptCount val="1"/>
                <c:pt idx="0">
                  <c:v>Aug 2026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Summary!$A$6:$A$19</c:f>
              <c:strCache>
                <c:ptCount val="14"/>
                <c:pt idx="0">
                  <c:v>Housing</c:v>
                </c:pt>
                <c:pt idx="1">
                  <c:v>Utilities</c:v>
                </c:pt>
                <c:pt idx="2">
                  <c:v>Phone &amp; internet</c:v>
                </c:pt>
                <c:pt idx="3">
                  <c:v>Insurance</c:v>
                </c:pt>
                <c:pt idx="4">
                  <c:v>Car payment</c:v>
                </c:pt>
                <c:pt idx="5">
                  <c:v>Subscriptions</c:v>
                </c:pt>
                <c:pt idx="6">
                  <c:v>Groceries</c:v>
                </c:pt>
                <c:pt idx="7">
                  <c:v>Gas</c:v>
                </c:pt>
                <c:pt idx="8">
                  <c:v>Eating out</c:v>
                </c:pt>
                <c:pt idx="9">
                  <c:v>Shopping</c:v>
                </c:pt>
                <c:pt idx="10">
                  <c:v>Health</c:v>
                </c:pt>
                <c:pt idx="11">
                  <c:v>Cash</c:v>
                </c:pt>
                <c:pt idx="12">
                  <c:v>Other</c:v>
                </c:pt>
                <c:pt idx="13">
                  <c:v>Savings transfer</c:v>
                </c:pt>
              </c:strCache>
            </c:strRef>
          </c:cat>
          <c:val>
            <c:numRef>
              <c:f>Summary!$C$5:$C$19</c:f>
              <c:numCache>
                <c:formatCode>#,##0.00;[RED]\-#,##0.00</c:formatCode>
                <c:ptCount val="15"/>
                <c:pt idx="0">
                  <c:v>3800.44</c:v>
                </c:pt>
                <c:pt idx="1">
                  <c:v>1250</c:v>
                </c:pt>
                <c:pt idx="2">
                  <c:v>96</c:v>
                </c:pt>
                <c:pt idx="3">
                  <c:v>155.4</c:v>
                </c:pt>
                <c:pt idx="4">
                  <c:v>142.18</c:v>
                </c:pt>
                <c:pt idx="5">
                  <c:v>318.55</c:v>
                </c:pt>
                <c:pt idx="6">
                  <c:v>52.47</c:v>
                </c:pt>
                <c:pt idx="7">
                  <c:v>684.78</c:v>
                </c:pt>
                <c:pt idx="8">
                  <c:v>276.77</c:v>
                </c:pt>
                <c:pt idx="9">
                  <c:v>181.31</c:v>
                </c:pt>
                <c:pt idx="10">
                  <c:v>253.23</c:v>
                </c:pt>
                <c:pt idx="11">
                  <c:v>21.65</c:v>
                </c:pt>
                <c:pt idx="12">
                  <c:v>52.17</c:v>
                </c:pt>
                <c:pt idx="13">
                  <c:v>50.46</c:v>
                </c:pt>
                <c:pt idx="14">
                  <c:v>-0</c:v>
                </c:pt>
              </c:numCache>
            </c:numRef>
          </c:val>
        </c:ser>
        <c:ser>
          <c:idx val="2"/>
          <c:order val="2"/>
          <c:tx>
            <c:strRef>
              <c:f>Summary!D4</c:f>
              <c:strCache>
                <c:ptCount val="1"/>
                <c:pt idx="0">
                  <c:v>Sep 2026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Summary!$A$6:$A$19</c:f>
              <c:strCache>
                <c:ptCount val="14"/>
                <c:pt idx="0">
                  <c:v>Housing</c:v>
                </c:pt>
                <c:pt idx="1">
                  <c:v>Utilities</c:v>
                </c:pt>
                <c:pt idx="2">
                  <c:v>Phone &amp; internet</c:v>
                </c:pt>
                <c:pt idx="3">
                  <c:v>Insurance</c:v>
                </c:pt>
                <c:pt idx="4">
                  <c:v>Car payment</c:v>
                </c:pt>
                <c:pt idx="5">
                  <c:v>Subscriptions</c:v>
                </c:pt>
                <c:pt idx="6">
                  <c:v>Groceries</c:v>
                </c:pt>
                <c:pt idx="7">
                  <c:v>Gas</c:v>
                </c:pt>
                <c:pt idx="8">
                  <c:v>Eating out</c:v>
                </c:pt>
                <c:pt idx="9">
                  <c:v>Shopping</c:v>
                </c:pt>
                <c:pt idx="10">
                  <c:v>Health</c:v>
                </c:pt>
                <c:pt idx="11">
                  <c:v>Cash</c:v>
                </c:pt>
                <c:pt idx="12">
                  <c:v>Other</c:v>
                </c:pt>
                <c:pt idx="13">
                  <c:v>Savings transfer</c:v>
                </c:pt>
              </c:strCache>
            </c:strRef>
          </c:cat>
          <c:val>
            <c:numRef>
              <c:f>Summary!$D$5:$D$19</c:f>
              <c:numCache>
                <c:formatCode>#,##0.00;[RED]\-#,##0.00</c:formatCode>
                <c:ptCount val="15"/>
                <c:pt idx="0">
                  <c:v>3680.44</c:v>
                </c:pt>
                <c:pt idx="1">
                  <c:v>1250</c:v>
                </c:pt>
                <c:pt idx="2">
                  <c:v>96</c:v>
                </c:pt>
                <c:pt idx="3">
                  <c:v>155.4</c:v>
                </c:pt>
                <c:pt idx="4">
                  <c:v>142.18</c:v>
                </c:pt>
                <c:pt idx="5">
                  <c:v>318.55</c:v>
                </c:pt>
                <c:pt idx="6">
                  <c:v>52.47</c:v>
                </c:pt>
                <c:pt idx="7">
                  <c:v>838.19</c:v>
                </c:pt>
                <c:pt idx="8">
                  <c:v>279.95</c:v>
                </c:pt>
                <c:pt idx="9">
                  <c:v>152.53</c:v>
                </c:pt>
                <c:pt idx="10">
                  <c:v>182.72</c:v>
                </c:pt>
                <c:pt idx="11">
                  <c:v>35.65</c:v>
                </c:pt>
                <c:pt idx="12">
                  <c:v>57.69</c:v>
                </c:pt>
                <c:pt idx="13">
                  <c:v>56.79</c:v>
                </c:pt>
                <c:pt idx="14">
                  <c:v>200</c:v>
                </c:pt>
              </c:numCache>
            </c:numRef>
          </c:val>
        </c:ser>
        <c:gapWidth val="150"/>
        <c:overlap val="0"/>
        <c:axId val="50946173"/>
        <c:axId val="82061276"/>
      </c:barChart>
      <c:catAx>
        <c:axId val="509461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061276"/>
        <c:crosses val="autoZero"/>
        <c:auto val="1"/>
        <c:lblAlgn val="ctr"/>
        <c:lblOffset val="100"/>
        <c:noMultiLvlLbl val="0"/>
      </c:catAx>
      <c:valAx>
        <c:axId val="820612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9461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2</xdr:row>
      <xdr:rowOff>131040</xdr:rowOff>
    </xdr:from>
    <xdr:to>
      <xdr:col>19</xdr:col>
      <xdr:colOff>354600</xdr:colOff>
      <xdr:row>18</xdr:row>
      <xdr:rowOff>91440</xdr:rowOff>
    </xdr:to>
    <xdr:graphicFrame>
      <xdr:nvGraphicFramePr>
        <xdr:cNvPr id="0" name="Chart 1"/>
        <xdr:cNvGraphicFramePr/>
      </xdr:nvGraphicFramePr>
      <xdr:xfrm>
        <a:off x="9328680" y="57168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blBills" displayName="tblBills" ref="A4:F13" headerRowCount="1" totalsRowCount="0" totalsRowShown="0">
  <autoFilter ref="A4:F13"/>
  <tableColumns count="6">
    <tableColumn id="1" name="Bill"/>
    <tableColumn id="2" name="Category"/>
    <tableColumn id="3" name="Usual day"/>
    <tableColumn id="4" name="Amount"/>
    <tableColumn id="5" name="Next due"/>
    <tableColumn id="6" name="Paid this month?"/>
  </tableColumns>
</table>
</file>

<file path=xl/tables/table2.xml><?xml version="1.0" encoding="utf-8"?>
<table xmlns="http://schemas.openxmlformats.org/spreadsheetml/2006/main" id="2" name="tblRules" displayName="tblRules" ref="A4:B30" headerRowCount="1" totalsRowCount="0" totalsRowShown="0">
  <autoFilter ref="A4:B30"/>
  <tableColumns count="2">
    <tableColumn id="1" name="Keyword"/>
    <tableColumn id="2" name="Category"/>
  </tableColumns>
</table>
</file>

<file path=xl/tables/table3.xml><?xml version="1.0" encoding="utf-8"?>
<table xmlns="http://schemas.openxmlformats.org/spreadsheetml/2006/main" id="3" name="tblTransactions" displayName="tblTransactions" ref="A4:H148" headerRowCount="1" totalsRowCount="0" totalsRowShown="0">
  <autoFilter ref="A4:H148"/>
  <tableColumns count="8">
    <tableColumn id="1" name="Date"/>
    <tableColumn id="2" name="Description"/>
    <tableColumn id="3" name="Amount"/>
    <tableColumn id="4" name="Auto category"/>
    <tableColumn id="5" name="Override"/>
    <tableColumn id="6" name="Category"/>
    <tableColumn id="7" name="Month"/>
    <tableColumn id="8" name="Typ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4" hidden="false" customHeight="false" outlineLevel="0" collapsed="false">
      <c r="A4" s="3" t="s">
        <v>2</v>
      </c>
      <c r="B4" s="4" t="s">
        <v>3</v>
      </c>
    </row>
    <row r="5" customFormat="false" ht="31.3" hidden="false" customHeight="false" outlineLevel="0" collapsed="false">
      <c r="A5" s="3" t="s">
        <v>4</v>
      </c>
      <c r="B5" s="4" t="s">
        <v>5</v>
      </c>
    </row>
    <row r="6" customFormat="false" ht="16.4" hidden="false" customHeight="false" outlineLevel="0" collapsed="false">
      <c r="A6" s="3" t="s">
        <v>6</v>
      </c>
      <c r="B6" s="4" t="s">
        <v>7</v>
      </c>
    </row>
    <row r="7" customFormat="false" ht="16.4" hidden="false" customHeight="false" outlineLevel="0" collapsed="false">
      <c r="A7" s="3" t="s">
        <v>8</v>
      </c>
      <c r="B7" s="4" t="s">
        <v>9</v>
      </c>
    </row>
    <row r="8" customFormat="false" ht="16.4" hidden="false" customHeight="false" outlineLevel="0" collapsed="false">
      <c r="A8" s="3" t="s">
        <v>10</v>
      </c>
      <c r="B8" s="4" t="s">
        <v>11</v>
      </c>
    </row>
    <row r="9" customFormat="false" ht="16.4" hidden="false" customHeight="false" outlineLevel="0" collapsed="false">
      <c r="A9" s="3" t="s">
        <v>12</v>
      </c>
      <c r="B9" s="4" t="s">
        <v>13</v>
      </c>
    </row>
    <row r="10" customFormat="false" ht="16.4" hidden="false" customHeight="false" outlineLevel="0" collapsed="false">
      <c r="A10" s="3" t="s">
        <v>14</v>
      </c>
      <c r="B10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1"/>
    <col collapsed="false" customWidth="true" hidden="false" outlineLevel="0" max="8" min="8" style="0" width="10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 customFormat="false" ht="16.4" hidden="false" customHeight="false" outlineLevel="0" collapsed="false">
      <c r="A5" s="6" t="n">
        <v>46204</v>
      </c>
      <c r="B5" s="7" t="s">
        <v>26</v>
      </c>
      <c r="C5" s="8" t="n">
        <v>-1250</v>
      </c>
      <c r="D5" s="9" t="str">
        <f aca="false">IF(B5="","",IFERROR(INDEX(Rules!$B$5:$B$150,MATCH(1,INDEX(ISNUMBER(SEARCH(Rules!$A$5:$A$150,B5))*(Rules!$A$5:$A$150&lt;&gt;""),0),0)),"Uncategorized"))</f>
        <v>Housing</v>
      </c>
      <c r="F5" s="9" t="str">
        <f aca="false">IF(B5="","",IF(E5&lt;&gt;"",E5,D5))</f>
        <v>Housing</v>
      </c>
      <c r="G5" s="10" t="n">
        <f aca="false">IF(A5="","",DATE(YEAR(A5),MONTH(A5),1))</f>
        <v>46204</v>
      </c>
      <c r="H5" s="9" t="str">
        <f aca="false">IF(C5="","",IF(C5&gt;=0,"In","Out"))</f>
        <v>Out</v>
      </c>
    </row>
    <row r="6" customFormat="false" ht="16.4" hidden="false" customHeight="false" outlineLevel="0" collapsed="false">
      <c r="A6" s="6" t="n">
        <v>46204</v>
      </c>
      <c r="B6" s="7" t="s">
        <v>27</v>
      </c>
      <c r="C6" s="8" t="n">
        <v>-77.28</v>
      </c>
      <c r="D6" s="9" t="str">
        <f aca="false">IF(B6="","",IFERROR(INDEX(Rules!$B$5:$B$150,MATCH(1,INDEX(ISNUMBER(SEARCH(Rules!$A$5:$A$150,B6))*(Rules!$A$5:$A$150&lt;&gt;""),0),0)),"Uncategorized"))</f>
        <v>Shopping</v>
      </c>
      <c r="F6" s="9" t="str">
        <f aca="false">IF(B6="","",IF(E6&lt;&gt;"",E6,D6))</f>
        <v>Shopping</v>
      </c>
      <c r="G6" s="10" t="n">
        <f aca="false">IF(A6="","",DATE(YEAR(A6),MONTH(A6),1))</f>
        <v>46204</v>
      </c>
      <c r="H6" s="9" t="str">
        <f aca="false">IF(C6="","",IF(C6&gt;=0,"In","Out"))</f>
        <v>Out</v>
      </c>
    </row>
    <row r="7" customFormat="false" ht="16.4" hidden="false" customHeight="false" outlineLevel="0" collapsed="false">
      <c r="A7" s="6" t="n">
        <v>46204</v>
      </c>
      <c r="B7" s="7" t="s">
        <v>28</v>
      </c>
      <c r="C7" s="8" t="n">
        <v>-40.31</v>
      </c>
      <c r="D7" s="9" t="str">
        <f aca="false">IF(B7="","",IFERROR(INDEX(Rules!$B$5:$B$150,MATCH(1,INDEX(ISNUMBER(SEARCH(Rules!$A$5:$A$150,B7))*(Rules!$A$5:$A$150&lt;&gt;""),0),0)),"Uncategorized"))</f>
        <v>Eating out</v>
      </c>
      <c r="F7" s="9" t="str">
        <f aca="false">IF(B7="","",IF(E7&lt;&gt;"",E7,D7))</f>
        <v>Eating out</v>
      </c>
      <c r="G7" s="10" t="n">
        <f aca="false">IF(A7="","",DATE(YEAR(A7),MONTH(A7),1))</f>
        <v>46204</v>
      </c>
      <c r="H7" s="9" t="str">
        <f aca="false">IF(C7="","",IF(C7&gt;=0,"In","Out"))</f>
        <v>Out</v>
      </c>
    </row>
    <row r="8" customFormat="false" ht="16.4" hidden="false" customHeight="false" outlineLevel="0" collapsed="false">
      <c r="A8" s="6" t="n">
        <v>46204</v>
      </c>
      <c r="B8" s="7" t="s">
        <v>29</v>
      </c>
      <c r="C8" s="8" t="n">
        <v>-5.61</v>
      </c>
      <c r="D8" s="9" t="str">
        <f aca="false">IF(B8="","",IFERROR(INDEX(Rules!$B$5:$B$150,MATCH(1,INDEX(ISNUMBER(SEARCH(Rules!$A$5:$A$150,B8))*(Rules!$A$5:$A$150&lt;&gt;""),0),0)),"Uncategorized"))</f>
        <v>Eating out</v>
      </c>
      <c r="F8" s="9" t="str">
        <f aca="false">IF(B8="","",IF(E8&lt;&gt;"",E8,D8))</f>
        <v>Eating out</v>
      </c>
      <c r="G8" s="10" t="n">
        <f aca="false">IF(A8="","",DATE(YEAR(A8),MONTH(A8),1))</f>
        <v>46204</v>
      </c>
      <c r="H8" s="9" t="str">
        <f aca="false">IF(C8="","",IF(C8&gt;=0,"In","Out"))</f>
        <v>Out</v>
      </c>
    </row>
    <row r="9" customFormat="false" ht="16.4" hidden="false" customHeight="false" outlineLevel="0" collapsed="false">
      <c r="A9" s="6" t="n">
        <v>46205</v>
      </c>
      <c r="B9" s="7" t="s">
        <v>27</v>
      </c>
      <c r="C9" s="8" t="n">
        <v>-55.99</v>
      </c>
      <c r="D9" s="9" t="str">
        <f aca="false">IF(B9="","",IFERROR(INDEX(Rules!$B$5:$B$150,MATCH(1,INDEX(ISNUMBER(SEARCH(Rules!$A$5:$A$150,B9))*(Rules!$A$5:$A$150&lt;&gt;""),0),0)),"Uncategorized"))</f>
        <v>Shopping</v>
      </c>
      <c r="F9" s="9" t="str">
        <f aca="false">IF(B9="","",IF(E9&lt;&gt;"",E9,D9))</f>
        <v>Shopping</v>
      </c>
      <c r="G9" s="10" t="n">
        <f aca="false">IF(A9="","",DATE(YEAR(A9),MONTH(A9),1))</f>
        <v>46204</v>
      </c>
      <c r="H9" s="9" t="str">
        <f aca="false">IF(C9="","",IF(C9&gt;=0,"In","Out"))</f>
        <v>Out</v>
      </c>
    </row>
    <row r="10" customFormat="false" ht="16.4" hidden="false" customHeight="false" outlineLevel="0" collapsed="false">
      <c r="A10" s="6" t="n">
        <v>46206</v>
      </c>
      <c r="B10" s="7" t="s">
        <v>30</v>
      </c>
      <c r="C10" s="8" t="n">
        <v>-142.18</v>
      </c>
      <c r="D10" s="9" t="str">
        <f aca="false">IF(B10="","",IFERROR(INDEX(Rules!$B$5:$B$150,MATCH(1,INDEX(ISNUMBER(SEARCH(Rules!$A$5:$A$150,B10))*(Rules!$A$5:$A$150&lt;&gt;""),0),0)),"Uncategorized"))</f>
        <v>Insurance</v>
      </c>
      <c r="F10" s="9" t="str">
        <f aca="false">IF(B10="","",IF(E10&lt;&gt;"",E10,D10))</f>
        <v>Insurance</v>
      </c>
      <c r="G10" s="10" t="n">
        <f aca="false">IF(A10="","",DATE(YEAR(A10),MONTH(A10),1))</f>
        <v>46204</v>
      </c>
      <c r="H10" s="9" t="str">
        <f aca="false">IF(C10="","",IF(C10&gt;=0,"In","Out"))</f>
        <v>Out</v>
      </c>
    </row>
    <row r="11" customFormat="false" ht="16.4" hidden="false" customHeight="false" outlineLevel="0" collapsed="false">
      <c r="A11" s="6" t="n">
        <v>46206</v>
      </c>
      <c r="B11" s="7" t="s">
        <v>31</v>
      </c>
      <c r="C11" s="8" t="n">
        <v>-50.37</v>
      </c>
      <c r="D11" s="9" t="str">
        <f aca="false">IF(B11="","",IFERROR(INDEX(Rules!$B$5:$B$150,MATCH(1,INDEX(ISNUMBER(SEARCH(Rules!$A$5:$A$150,B11))*(Rules!$A$5:$A$150&lt;&gt;""),0),0)),"Uncategorized"))</f>
        <v>Groceries</v>
      </c>
      <c r="F11" s="9" t="str">
        <f aca="false">IF(B11="","",IF(E11&lt;&gt;"",E11,D11))</f>
        <v>Groceries</v>
      </c>
      <c r="G11" s="10" t="n">
        <f aca="false">IF(A11="","",DATE(YEAR(A11),MONTH(A11),1))</f>
        <v>46204</v>
      </c>
      <c r="H11" s="9" t="str">
        <f aca="false">IF(C11="","",IF(C11&gt;=0,"In","Out"))</f>
        <v>Out</v>
      </c>
    </row>
    <row r="12" customFormat="false" ht="16.4" hidden="false" customHeight="false" outlineLevel="0" collapsed="false">
      <c r="A12" s="6" t="n">
        <v>46206</v>
      </c>
      <c r="B12" s="7" t="s">
        <v>32</v>
      </c>
      <c r="C12" s="8" t="n">
        <v>-11.88</v>
      </c>
      <c r="D12" s="9" t="str">
        <f aca="false">IF(B12="","",IFERROR(INDEX(Rules!$B$5:$B$150,MATCH(1,INDEX(ISNUMBER(SEARCH(Rules!$A$5:$A$150,B12))*(Rules!$A$5:$A$150&lt;&gt;""),0),0)),"Uncategorized"))</f>
        <v>Eating out</v>
      </c>
      <c r="F12" s="9" t="str">
        <f aca="false">IF(B12="","",IF(E12&lt;&gt;"",E12,D12))</f>
        <v>Eating out</v>
      </c>
      <c r="G12" s="10" t="n">
        <f aca="false">IF(A12="","",DATE(YEAR(A12),MONTH(A12),1))</f>
        <v>46204</v>
      </c>
      <c r="H12" s="9" t="str">
        <f aca="false">IF(C12="","",IF(C12&gt;=0,"In","Out"))</f>
        <v>Out</v>
      </c>
    </row>
    <row r="13" customFormat="false" ht="16.4" hidden="false" customHeight="false" outlineLevel="0" collapsed="false">
      <c r="A13" s="6" t="n">
        <v>46206</v>
      </c>
      <c r="B13" s="7" t="s">
        <v>33</v>
      </c>
      <c r="C13" s="8" t="n">
        <v>-54.11</v>
      </c>
      <c r="D13" s="9" t="str">
        <f aca="false">IF(B13="","",IFERROR(INDEX(Rules!$B$5:$B$150,MATCH(1,INDEX(ISNUMBER(SEARCH(Rules!$A$5:$A$150,B13))*(Rules!$A$5:$A$150&lt;&gt;""),0),0)),"Uncategorized"))</f>
        <v>Gas</v>
      </c>
      <c r="F13" s="9" t="str">
        <f aca="false">IF(B13="","",IF(E13&lt;&gt;"",E13,D13))</f>
        <v>Gas</v>
      </c>
      <c r="G13" s="10" t="n">
        <f aca="false">IF(A13="","",DATE(YEAR(A13),MONTH(A13),1))</f>
        <v>46204</v>
      </c>
      <c r="H13" s="9" t="str">
        <f aca="false">IF(C13="","",IF(C13&gt;=0,"In","Out"))</f>
        <v>Out</v>
      </c>
    </row>
    <row r="14" customFormat="false" ht="16.4" hidden="false" customHeight="false" outlineLevel="0" collapsed="false">
      <c r="A14" s="6" t="n">
        <v>46206</v>
      </c>
      <c r="B14" s="7" t="s">
        <v>34</v>
      </c>
      <c r="C14" s="8" t="n">
        <v>-38.86</v>
      </c>
      <c r="D14" s="9" t="str">
        <f aca="false">IF(B14="","",IFERROR(INDEX(Rules!$B$5:$B$150,MATCH(1,INDEX(ISNUMBER(SEARCH(Rules!$A$5:$A$150,B14))*(Rules!$A$5:$A$150&lt;&gt;""),0),0)),"Uncategorized"))</f>
        <v>Shopping</v>
      </c>
      <c r="F14" s="9" t="str">
        <f aca="false">IF(B14="","",IF(E14&lt;&gt;"",E14,D14))</f>
        <v>Shopping</v>
      </c>
      <c r="G14" s="10" t="n">
        <f aca="false">IF(A14="","",DATE(YEAR(A14),MONTH(A14),1))</f>
        <v>46204</v>
      </c>
      <c r="H14" s="9" t="str">
        <f aca="false">IF(C14="","",IF(C14&gt;=0,"In","Out"))</f>
        <v>Out</v>
      </c>
    </row>
    <row r="15" customFormat="false" ht="16.4" hidden="false" customHeight="false" outlineLevel="0" collapsed="false">
      <c r="A15" s="6" t="n">
        <v>46207</v>
      </c>
      <c r="B15" s="7" t="s">
        <v>29</v>
      </c>
      <c r="C15" s="8" t="n">
        <v>-5.61</v>
      </c>
      <c r="D15" s="9" t="str">
        <f aca="false">IF(B15="","",IFERROR(INDEX(Rules!$B$5:$B$150,MATCH(1,INDEX(ISNUMBER(SEARCH(Rules!$A$5:$A$150,B15))*(Rules!$A$5:$A$150&lt;&gt;""),0),0)),"Uncategorized"))</f>
        <v>Eating out</v>
      </c>
      <c r="F15" s="9" t="str">
        <f aca="false">IF(B15="","",IF(E15&lt;&gt;"",E15,D15))</f>
        <v>Eating out</v>
      </c>
      <c r="G15" s="10" t="n">
        <f aca="false">IF(A15="","",DATE(YEAR(A15),MONTH(A15),1))</f>
        <v>46204</v>
      </c>
      <c r="H15" s="9" t="str">
        <f aca="false">IF(C15="","",IF(C15&gt;=0,"In","Out"))</f>
        <v>Out</v>
      </c>
    </row>
    <row r="16" customFormat="false" ht="16.4" hidden="false" customHeight="false" outlineLevel="0" collapsed="false">
      <c r="A16" s="6" t="n">
        <v>46208</v>
      </c>
      <c r="B16" s="7" t="s">
        <v>35</v>
      </c>
      <c r="C16" s="8" t="n">
        <v>-85.4</v>
      </c>
      <c r="D16" s="9" t="str">
        <f aca="false">IF(B16="","",IFERROR(INDEX(Rules!$B$5:$B$150,MATCH(1,INDEX(ISNUMBER(SEARCH(Rules!$A$5:$A$150,B16))*(Rules!$A$5:$A$150&lt;&gt;""),0),0)),"Uncategorized"))</f>
        <v>Phone &amp; internet</v>
      </c>
      <c r="F16" s="9" t="str">
        <f aca="false">IF(B16="","",IF(E16&lt;&gt;"",E16,D16))</f>
        <v>Phone &amp; internet</v>
      </c>
      <c r="G16" s="10" t="n">
        <f aca="false">IF(A16="","",DATE(YEAR(A16),MONTH(A16),1))</f>
        <v>46204</v>
      </c>
      <c r="H16" s="9" t="str">
        <f aca="false">IF(C16="","",IF(C16&gt;=0,"In","Out"))</f>
        <v>Out</v>
      </c>
    </row>
    <row r="17" customFormat="false" ht="16.4" hidden="false" customHeight="false" outlineLevel="0" collapsed="false">
      <c r="A17" s="6" t="n">
        <v>46210</v>
      </c>
      <c r="B17" s="7" t="s">
        <v>36</v>
      </c>
      <c r="C17" s="8" t="n">
        <v>-14.2</v>
      </c>
      <c r="D17" s="9" t="str">
        <f aca="false">IF(B17="","",IFERROR(INDEX(Rules!$B$5:$B$150,MATCH(1,INDEX(ISNUMBER(SEARCH(Rules!$A$5:$A$150,B17))*(Rules!$A$5:$A$150&lt;&gt;""),0),0)),"Uncategorized"))</f>
        <v>Health</v>
      </c>
      <c r="F17" s="9" t="str">
        <f aca="false">IF(B17="","",IF(E17&lt;&gt;"",E17,D17))</f>
        <v>Health</v>
      </c>
      <c r="G17" s="10" t="n">
        <f aca="false">IF(A17="","",DATE(YEAR(A17),MONTH(A17),1))</f>
        <v>46204</v>
      </c>
      <c r="H17" s="9" t="str">
        <f aca="false">IF(C17="","",IF(C17&gt;=0,"In","Out"))</f>
        <v>Out</v>
      </c>
    </row>
    <row r="18" customFormat="false" ht="16.4" hidden="false" customHeight="false" outlineLevel="0" collapsed="false">
      <c r="A18" s="6" t="n">
        <v>46211</v>
      </c>
      <c r="B18" s="7" t="s">
        <v>37</v>
      </c>
      <c r="C18" s="8" t="n">
        <v>-24.95</v>
      </c>
      <c r="D18" s="9" t="str">
        <f aca="false">IF(B18="","",IFERROR(INDEX(Rules!$B$5:$B$150,MATCH(1,INDEX(ISNUMBER(SEARCH(Rules!$A$5:$A$150,B18))*(Rules!$A$5:$A$150&lt;&gt;""),0),0)),"Uncategorized"))</f>
        <v>Gas</v>
      </c>
      <c r="F18" s="9" t="str">
        <f aca="false">IF(B18="","",IF(E18&lt;&gt;"",E18,D18))</f>
        <v>Gas</v>
      </c>
      <c r="G18" s="10" t="n">
        <f aca="false">IF(A18="","",DATE(YEAR(A18),MONTH(A18),1))</f>
        <v>46204</v>
      </c>
      <c r="H18" s="9" t="str">
        <f aca="false">IF(C18="","",IF(C18&gt;=0,"In","Out"))</f>
        <v>Out</v>
      </c>
    </row>
    <row r="19" customFormat="false" ht="16.4" hidden="false" customHeight="false" outlineLevel="0" collapsed="false">
      <c r="A19" s="6" t="n">
        <v>46211</v>
      </c>
      <c r="B19" s="7" t="s">
        <v>28</v>
      </c>
      <c r="C19" s="8" t="n">
        <v>-29.69</v>
      </c>
      <c r="D19" s="9" t="str">
        <f aca="false">IF(B19="","",IFERROR(INDEX(Rules!$B$5:$B$150,MATCH(1,INDEX(ISNUMBER(SEARCH(Rules!$A$5:$A$150,B19))*(Rules!$A$5:$A$150&lt;&gt;""),0),0)),"Uncategorized"))</f>
        <v>Eating out</v>
      </c>
      <c r="F19" s="9" t="str">
        <f aca="false">IF(B19="","",IF(E19&lt;&gt;"",E19,D19))</f>
        <v>Eating out</v>
      </c>
      <c r="G19" s="10" t="n">
        <f aca="false">IF(A19="","",DATE(YEAR(A19),MONTH(A19),1))</f>
        <v>46204</v>
      </c>
      <c r="H19" s="9" t="str">
        <f aca="false">IF(C19="","",IF(C19&gt;=0,"In","Out"))</f>
        <v>Out</v>
      </c>
    </row>
    <row r="20" customFormat="false" ht="16.4" hidden="false" customHeight="false" outlineLevel="0" collapsed="false">
      <c r="A20" s="6" t="n">
        <v>46211</v>
      </c>
      <c r="B20" s="7" t="s">
        <v>38</v>
      </c>
      <c r="C20" s="8" t="n">
        <v>-15.49</v>
      </c>
      <c r="D20" s="9" t="str">
        <f aca="false">IF(B20="","",IFERROR(INDEX(Rules!$B$5:$B$150,MATCH(1,INDEX(ISNUMBER(SEARCH(Rules!$A$5:$A$150,B20))*(Rules!$A$5:$A$150&lt;&gt;""),0),0)),"Uncategorized"))</f>
        <v>Subscriptions</v>
      </c>
      <c r="F20" s="9" t="str">
        <f aca="false">IF(B20="","",IF(E20&lt;&gt;"",E20,D20))</f>
        <v>Subscriptions</v>
      </c>
      <c r="G20" s="10" t="n">
        <f aca="false">IF(A20="","",DATE(YEAR(A20),MONTH(A20),1))</f>
        <v>46204</v>
      </c>
      <c r="H20" s="9" t="str">
        <f aca="false">IF(C20="","",IF(C20&gt;=0,"In","Out"))</f>
        <v>Out</v>
      </c>
    </row>
    <row r="21" customFormat="false" ht="16.4" hidden="false" customHeight="false" outlineLevel="0" collapsed="false">
      <c r="A21" s="6" t="n">
        <v>46211</v>
      </c>
      <c r="B21" s="7" t="s">
        <v>39</v>
      </c>
      <c r="C21" s="8" t="n">
        <v>-54.25</v>
      </c>
      <c r="D21" s="9" t="str">
        <f aca="false">IF(B21="","",IFERROR(INDEX(Rules!$B$5:$B$150,MATCH(1,INDEX(ISNUMBER(SEARCH(Rules!$A$5:$A$150,B21))*(Rules!$A$5:$A$150&lt;&gt;""),0),0)),"Uncategorized"))</f>
        <v>Gas</v>
      </c>
      <c r="F21" s="9" t="str">
        <f aca="false">IF(B21="","",IF(E21&lt;&gt;"",E21,D21))</f>
        <v>Gas</v>
      </c>
      <c r="G21" s="10" t="n">
        <f aca="false">IF(A21="","",DATE(YEAR(A21),MONTH(A21),1))</f>
        <v>46204</v>
      </c>
      <c r="H21" s="9" t="str">
        <f aca="false">IF(C21="","",IF(C21&gt;=0,"In","Out"))</f>
        <v>Out</v>
      </c>
    </row>
    <row r="22" customFormat="false" ht="16.4" hidden="false" customHeight="false" outlineLevel="0" collapsed="false">
      <c r="A22" s="6" t="n">
        <v>46211</v>
      </c>
      <c r="B22" s="7" t="s">
        <v>40</v>
      </c>
      <c r="C22" s="8" t="n">
        <v>-11.99</v>
      </c>
      <c r="D22" s="9" t="str">
        <f aca="false">IF(B22="","",IFERROR(INDEX(Rules!$B$5:$B$150,MATCH(1,INDEX(ISNUMBER(SEARCH(Rules!$A$5:$A$150,B22))*(Rules!$A$5:$A$150&lt;&gt;""),0),0)),"Uncategorized"))</f>
        <v>Subscriptions</v>
      </c>
      <c r="F22" s="9" t="str">
        <f aca="false">IF(B22="","",IF(E22&lt;&gt;"",E22,D22))</f>
        <v>Subscriptions</v>
      </c>
      <c r="G22" s="10" t="n">
        <f aca="false">IF(A22="","",DATE(YEAR(A22),MONTH(A22),1))</f>
        <v>46204</v>
      </c>
      <c r="H22" s="9" t="str">
        <f aca="false">IF(C22="","",IF(C22&gt;=0,"In","Out"))</f>
        <v>Out</v>
      </c>
    </row>
    <row r="23" customFormat="false" ht="16.4" hidden="false" customHeight="false" outlineLevel="0" collapsed="false">
      <c r="A23" s="6" t="n">
        <v>46212</v>
      </c>
      <c r="B23" s="7" t="s">
        <v>41</v>
      </c>
      <c r="C23" s="8" t="n">
        <v>-19.9</v>
      </c>
      <c r="D23" s="9" t="str">
        <f aca="false">IF(B23="","",IFERROR(INDEX(Rules!$B$5:$B$150,MATCH(1,INDEX(ISNUMBER(SEARCH(Rules!$A$5:$A$150,B23))*(Rules!$A$5:$A$150&lt;&gt;""),0),0)),"Uncategorized"))</f>
        <v>Eating out</v>
      </c>
      <c r="F23" s="9" t="str">
        <f aca="false">IF(B23="","",IF(E23&lt;&gt;"",E23,D23))</f>
        <v>Eating out</v>
      </c>
      <c r="G23" s="10" t="n">
        <f aca="false">IF(A23="","",DATE(YEAR(A23),MONTH(A23),1))</f>
        <v>46204</v>
      </c>
      <c r="H23" s="9" t="str">
        <f aca="false">IF(C23="","",IF(C23&gt;=0,"In","Out"))</f>
        <v>Out</v>
      </c>
    </row>
    <row r="24" customFormat="false" ht="16.4" hidden="false" customHeight="false" outlineLevel="0" collapsed="false">
      <c r="A24" s="6" t="n">
        <v>46212</v>
      </c>
      <c r="B24" s="7" t="s">
        <v>32</v>
      </c>
      <c r="C24" s="8" t="n">
        <v>-12.34</v>
      </c>
      <c r="D24" s="9" t="str">
        <f aca="false">IF(B24="","",IFERROR(INDEX(Rules!$B$5:$B$150,MATCH(1,INDEX(ISNUMBER(SEARCH(Rules!$A$5:$A$150,B24))*(Rules!$A$5:$A$150&lt;&gt;""),0),0)),"Uncategorized"))</f>
        <v>Eating out</v>
      </c>
      <c r="F24" s="9" t="str">
        <f aca="false">IF(B24="","",IF(E24&lt;&gt;"",E24,D24))</f>
        <v>Eating out</v>
      </c>
      <c r="G24" s="10" t="n">
        <f aca="false">IF(A24="","",DATE(YEAR(A24),MONTH(A24),1))</f>
        <v>46204</v>
      </c>
      <c r="H24" s="9" t="str">
        <f aca="false">IF(C24="","",IF(C24&gt;=0,"In","Out"))</f>
        <v>Out</v>
      </c>
    </row>
    <row r="25" customFormat="false" ht="16.4" hidden="false" customHeight="false" outlineLevel="0" collapsed="false">
      <c r="A25" s="6" t="n">
        <v>46212</v>
      </c>
      <c r="B25" s="7" t="s">
        <v>42</v>
      </c>
      <c r="C25" s="8" t="n">
        <v>-46.52</v>
      </c>
      <c r="D25" s="9" t="str">
        <f aca="false">IF(B25="","",IFERROR(INDEX(Rules!$B$5:$B$150,MATCH(1,INDEX(ISNUMBER(SEARCH(Rules!$A$5:$A$150,B25))*(Rules!$A$5:$A$150&lt;&gt;""),0),0)),"Uncategorized"))</f>
        <v>Other</v>
      </c>
      <c r="F25" s="9" t="str">
        <f aca="false">IF(B25="","",IF(E25&lt;&gt;"",E25,D25))</f>
        <v>Other</v>
      </c>
      <c r="G25" s="10" t="n">
        <f aca="false">IF(A25="","",DATE(YEAR(A25),MONTH(A25),1))</f>
        <v>46204</v>
      </c>
      <c r="H25" s="9" t="str">
        <f aca="false">IF(C25="","",IF(C25&gt;=0,"In","Out"))</f>
        <v>Out</v>
      </c>
    </row>
    <row r="26" customFormat="false" ht="16.4" hidden="false" customHeight="false" outlineLevel="0" collapsed="false">
      <c r="A26" s="6" t="n">
        <v>46213</v>
      </c>
      <c r="B26" s="7" t="s">
        <v>43</v>
      </c>
      <c r="C26" s="8" t="n">
        <v>-53.35</v>
      </c>
      <c r="D26" s="9" t="str">
        <f aca="false">IF(B26="","",IFERROR(INDEX(Rules!$B$5:$B$150,MATCH(1,INDEX(ISNUMBER(SEARCH(Rules!$A$5:$A$150,B26))*(Rules!$A$5:$A$150&lt;&gt;""),0),0)),"Uncategorized"))</f>
        <v>Cash</v>
      </c>
      <c r="F26" s="9" t="str">
        <f aca="false">IF(B26="","",IF(E26&lt;&gt;"",E26,D26))</f>
        <v>Cash</v>
      </c>
      <c r="G26" s="10" t="n">
        <f aca="false">IF(A26="","",DATE(YEAR(A26),MONTH(A26),1))</f>
        <v>46204</v>
      </c>
      <c r="H26" s="9" t="str">
        <f aca="false">IF(C26="","",IF(C26&gt;=0,"In","Out"))</f>
        <v>Out</v>
      </c>
    </row>
    <row r="27" customFormat="false" ht="16.4" hidden="false" customHeight="false" outlineLevel="0" collapsed="false">
      <c r="A27" s="6" t="n">
        <v>46215</v>
      </c>
      <c r="B27" s="7" t="s">
        <v>44</v>
      </c>
      <c r="C27" s="8" t="n">
        <v>-96</v>
      </c>
      <c r="D27" s="9" t="str">
        <f aca="false">IF(B27="","",IFERROR(INDEX(Rules!$B$5:$B$150,MATCH(1,INDEX(ISNUMBER(SEARCH(Rules!$A$5:$A$150,B27))*(Rules!$A$5:$A$150&lt;&gt;""),0),0)),"Uncategorized"))</f>
        <v>Utilities</v>
      </c>
      <c r="F27" s="9" t="str">
        <f aca="false">IF(B27="","",IF(E27&lt;&gt;"",E27,D27))</f>
        <v>Utilities</v>
      </c>
      <c r="G27" s="10" t="n">
        <f aca="false">IF(A27="","",DATE(YEAR(A27),MONTH(A27),1))</f>
        <v>46204</v>
      </c>
      <c r="H27" s="9" t="str">
        <f aca="false">IF(C27="","",IF(C27&gt;=0,"In","Out"))</f>
        <v>Out</v>
      </c>
    </row>
    <row r="28" customFormat="false" ht="16.4" hidden="false" customHeight="false" outlineLevel="0" collapsed="false">
      <c r="A28" s="6" t="n">
        <v>46216</v>
      </c>
      <c r="B28" s="7" t="s">
        <v>29</v>
      </c>
      <c r="C28" s="8" t="n">
        <v>-8.73</v>
      </c>
      <c r="D28" s="9" t="str">
        <f aca="false">IF(B28="","",IFERROR(INDEX(Rules!$B$5:$B$150,MATCH(1,INDEX(ISNUMBER(SEARCH(Rules!$A$5:$A$150,B28))*(Rules!$A$5:$A$150&lt;&gt;""),0),0)),"Uncategorized"))</f>
        <v>Eating out</v>
      </c>
      <c r="F28" s="9" t="str">
        <f aca="false">IF(B28="","",IF(E28&lt;&gt;"",E28,D28))</f>
        <v>Eating out</v>
      </c>
      <c r="G28" s="10" t="n">
        <f aca="false">IF(A28="","",DATE(YEAR(A28),MONTH(A28),1))</f>
        <v>46204</v>
      </c>
      <c r="H28" s="9" t="str">
        <f aca="false">IF(C28="","",IF(C28&gt;=0,"In","Out"))</f>
        <v>Out</v>
      </c>
    </row>
    <row r="29" customFormat="false" ht="16.4" hidden="false" customHeight="false" outlineLevel="0" collapsed="false">
      <c r="A29" s="6" t="n">
        <v>46218</v>
      </c>
      <c r="B29" s="7" t="s">
        <v>31</v>
      </c>
      <c r="C29" s="8" t="n">
        <v>-63.31</v>
      </c>
      <c r="D29" s="9" t="str">
        <f aca="false">IF(B29="","",IFERROR(INDEX(Rules!$B$5:$B$150,MATCH(1,INDEX(ISNUMBER(SEARCH(Rules!$A$5:$A$150,B29))*(Rules!$A$5:$A$150&lt;&gt;""),0),0)),"Uncategorized"))</f>
        <v>Groceries</v>
      </c>
      <c r="F29" s="9" t="str">
        <f aca="false">IF(B29="","",IF(E29&lt;&gt;"",E29,D29))</f>
        <v>Groceries</v>
      </c>
      <c r="G29" s="10" t="n">
        <f aca="false">IF(A29="","",DATE(YEAR(A29),MONTH(A29),1))</f>
        <v>46204</v>
      </c>
      <c r="H29" s="9" t="str">
        <f aca="false">IF(C29="","",IF(C29&gt;=0,"In","Out"))</f>
        <v>Out</v>
      </c>
    </row>
    <row r="30" customFormat="false" ht="16.4" hidden="false" customHeight="false" outlineLevel="0" collapsed="false">
      <c r="A30" s="6" t="n">
        <v>46218</v>
      </c>
      <c r="B30" s="7" t="s">
        <v>45</v>
      </c>
      <c r="C30" s="8" t="n">
        <v>1840.22</v>
      </c>
      <c r="D30" s="9" t="str">
        <f aca="false">IF(B30="","",IFERROR(INDEX(Rules!$B$5:$B$150,MATCH(1,INDEX(ISNUMBER(SEARCH(Rules!$A$5:$A$150,B30))*(Rules!$A$5:$A$150&lt;&gt;""),0),0)),"Uncategorized"))</f>
        <v>Income</v>
      </c>
      <c r="F30" s="9" t="str">
        <f aca="false">IF(B30="","",IF(E30&lt;&gt;"",E30,D30))</f>
        <v>Income</v>
      </c>
      <c r="G30" s="10" t="n">
        <f aca="false">IF(A30="","",DATE(YEAR(A30),MONTH(A30),1))</f>
        <v>46204</v>
      </c>
      <c r="H30" s="9" t="str">
        <f aca="false">IF(C30="","",IF(C30&gt;=0,"In","Out"))</f>
        <v>In</v>
      </c>
    </row>
    <row r="31" customFormat="false" ht="16.4" hidden="false" customHeight="false" outlineLevel="0" collapsed="false">
      <c r="A31" s="6" t="n">
        <v>46218</v>
      </c>
      <c r="B31" s="7" t="s">
        <v>46</v>
      </c>
      <c r="C31" s="8" t="n">
        <v>-81.22</v>
      </c>
      <c r="D31" s="9" t="str">
        <f aca="false">IF(B31="","",IFERROR(INDEX(Rules!$B$5:$B$150,MATCH(1,INDEX(ISNUMBER(SEARCH(Rules!$A$5:$A$150,B31))*(Rules!$A$5:$A$150&lt;&gt;""),0),0)),"Uncategorized"))</f>
        <v>Groceries</v>
      </c>
      <c r="F31" s="9" t="str">
        <f aca="false">IF(B31="","",IF(E31&lt;&gt;"",E31,D31))</f>
        <v>Groceries</v>
      </c>
      <c r="G31" s="10" t="n">
        <f aca="false">IF(A31="","",DATE(YEAR(A31),MONTH(A31),1))</f>
        <v>46204</v>
      </c>
      <c r="H31" s="9" t="str">
        <f aca="false">IF(C31="","",IF(C31&gt;=0,"In","Out"))</f>
        <v>Out</v>
      </c>
    </row>
    <row r="32" customFormat="false" ht="16.4" hidden="false" customHeight="false" outlineLevel="0" collapsed="false">
      <c r="A32" s="6" t="n">
        <v>46218</v>
      </c>
      <c r="B32" s="7" t="s">
        <v>47</v>
      </c>
      <c r="C32" s="8" t="n">
        <v>-43.99</v>
      </c>
      <c r="D32" s="9" t="str">
        <f aca="false">IF(B32="","",IFERROR(INDEX(Rules!$B$5:$B$150,MATCH(1,INDEX(ISNUMBER(SEARCH(Rules!$A$5:$A$150,B32))*(Rules!$A$5:$A$150&lt;&gt;""),0),0)),"Uncategorized"))</f>
        <v>Gas</v>
      </c>
      <c r="F32" s="9" t="str">
        <f aca="false">IF(B32="","",IF(E32&lt;&gt;"",E32,D32))</f>
        <v>Gas</v>
      </c>
      <c r="G32" s="10" t="n">
        <f aca="false">IF(A32="","",DATE(YEAR(A32),MONTH(A32),1))</f>
        <v>46204</v>
      </c>
      <c r="H32" s="9" t="str">
        <f aca="false">IF(C32="","",IF(C32&gt;=0,"In","Out"))</f>
        <v>Out</v>
      </c>
    </row>
    <row r="33" customFormat="false" ht="16.4" hidden="false" customHeight="false" outlineLevel="0" collapsed="false">
      <c r="A33" s="6" t="n">
        <v>46218</v>
      </c>
      <c r="B33" s="7" t="s">
        <v>48</v>
      </c>
      <c r="C33" s="8" t="n">
        <v>-51.15</v>
      </c>
      <c r="D33" s="9" t="str">
        <f aca="false">IF(B33="","",IFERROR(INDEX(Rules!$B$5:$B$150,MATCH(1,INDEX(ISNUMBER(SEARCH(Rules!$A$5:$A$150,B33))*(Rules!$A$5:$A$150&lt;&gt;""),0),0)),"Uncategorized"))</f>
        <v>Groceries</v>
      </c>
      <c r="F33" s="9" t="str">
        <f aca="false">IF(B33="","",IF(E33&lt;&gt;"",E33,D33))</f>
        <v>Groceries</v>
      </c>
      <c r="G33" s="10" t="n">
        <f aca="false">IF(A33="","",DATE(YEAR(A33),MONTH(A33),1))</f>
        <v>46204</v>
      </c>
      <c r="H33" s="9" t="str">
        <f aca="false">IF(C33="","",IF(C33&gt;=0,"In","Out"))</f>
        <v>Out</v>
      </c>
    </row>
    <row r="34" customFormat="false" ht="16.4" hidden="false" customHeight="false" outlineLevel="0" collapsed="false">
      <c r="A34" s="6" t="n">
        <v>46219</v>
      </c>
      <c r="B34" s="7" t="s">
        <v>37</v>
      </c>
      <c r="C34" s="8" t="n">
        <v>-47.83</v>
      </c>
      <c r="D34" s="9" t="str">
        <f aca="false">IF(B34="","",IFERROR(INDEX(Rules!$B$5:$B$150,MATCH(1,INDEX(ISNUMBER(SEARCH(Rules!$A$5:$A$150,B34))*(Rules!$A$5:$A$150&lt;&gt;""),0),0)),"Uncategorized"))</f>
        <v>Gas</v>
      </c>
      <c r="F34" s="9" t="str">
        <f aca="false">IF(B34="","",IF(E34&lt;&gt;"",E34,D34))</f>
        <v>Gas</v>
      </c>
      <c r="G34" s="10" t="n">
        <f aca="false">IF(A34="","",DATE(YEAR(A34),MONTH(A34),1))</f>
        <v>46204</v>
      </c>
      <c r="H34" s="9" t="str">
        <f aca="false">IF(C34="","",IF(C34&gt;=0,"In","Out"))</f>
        <v>Out</v>
      </c>
    </row>
    <row r="35" customFormat="false" ht="16.4" hidden="false" customHeight="false" outlineLevel="0" collapsed="false">
      <c r="A35" s="6" t="n">
        <v>46221</v>
      </c>
      <c r="B35" s="7" t="s">
        <v>49</v>
      </c>
      <c r="C35" s="8" t="n">
        <v>-70</v>
      </c>
      <c r="D35" s="9" t="str">
        <f aca="false">IF(B35="","",IFERROR(INDEX(Rules!$B$5:$B$150,MATCH(1,INDEX(ISNUMBER(SEARCH(Rules!$A$5:$A$150,B35))*(Rules!$A$5:$A$150&lt;&gt;""),0),0)),"Uncategorized"))</f>
        <v>Phone &amp; internet</v>
      </c>
      <c r="F35" s="9" t="str">
        <f aca="false">IF(B35="","",IF(E35&lt;&gt;"",E35,D35))</f>
        <v>Phone &amp; internet</v>
      </c>
      <c r="G35" s="10" t="n">
        <f aca="false">IF(A35="","",DATE(YEAR(A35),MONTH(A35),1))</f>
        <v>46204</v>
      </c>
      <c r="H35" s="9" t="str">
        <f aca="false">IF(C35="","",IF(C35&gt;=0,"In","Out"))</f>
        <v>Out</v>
      </c>
    </row>
    <row r="36" customFormat="false" ht="16.4" hidden="false" customHeight="false" outlineLevel="0" collapsed="false">
      <c r="A36" s="6" t="n">
        <v>46221</v>
      </c>
      <c r="B36" s="7" t="s">
        <v>32</v>
      </c>
      <c r="C36" s="8" t="n">
        <v>-7.04</v>
      </c>
      <c r="D36" s="9" t="str">
        <f aca="false">IF(B36="","",IFERROR(INDEX(Rules!$B$5:$B$150,MATCH(1,INDEX(ISNUMBER(SEARCH(Rules!$A$5:$A$150,B36))*(Rules!$A$5:$A$150&lt;&gt;""),0),0)),"Uncategorized"))</f>
        <v>Eating out</v>
      </c>
      <c r="F36" s="9" t="str">
        <f aca="false">IF(B36="","",IF(E36&lt;&gt;"",E36,D36))</f>
        <v>Eating out</v>
      </c>
      <c r="G36" s="10" t="n">
        <f aca="false">IF(A36="","",DATE(YEAR(A36),MONTH(A36),1))</f>
        <v>46204</v>
      </c>
      <c r="H36" s="9" t="str">
        <f aca="false">IF(C36="","",IF(C36&gt;=0,"In","Out"))</f>
        <v>Out</v>
      </c>
    </row>
    <row r="37" customFormat="false" ht="16.4" hidden="false" customHeight="false" outlineLevel="0" collapsed="false">
      <c r="A37" s="6" t="n">
        <v>46223</v>
      </c>
      <c r="B37" s="7" t="s">
        <v>50</v>
      </c>
      <c r="C37" s="8" t="n">
        <v>-318.55</v>
      </c>
      <c r="D37" s="9" t="str">
        <f aca="false">IF(B37="","",IFERROR(INDEX(Rules!$B$5:$B$150,MATCH(1,INDEX(ISNUMBER(SEARCH(Rules!$A$5:$A$150,B37))*(Rules!$A$5:$A$150&lt;&gt;""),0),0)),"Uncategorized"))</f>
        <v>Car payment</v>
      </c>
      <c r="F37" s="9" t="str">
        <f aca="false">IF(B37="","",IF(E37&lt;&gt;"",E37,D37))</f>
        <v>Car payment</v>
      </c>
      <c r="G37" s="10" t="n">
        <f aca="false">IF(A37="","",DATE(YEAR(A37),MONTH(A37),1))</f>
        <v>46204</v>
      </c>
      <c r="H37" s="9" t="str">
        <f aca="false">IF(C37="","",IF(C37&gt;=0,"In","Out"))</f>
        <v>Out</v>
      </c>
    </row>
    <row r="38" customFormat="false" ht="16.4" hidden="false" customHeight="false" outlineLevel="0" collapsed="false">
      <c r="A38" s="6" t="n">
        <v>46223</v>
      </c>
      <c r="B38" s="7" t="s">
        <v>51</v>
      </c>
      <c r="C38" s="8" t="n">
        <v>-120.45</v>
      </c>
      <c r="D38" s="9" t="str">
        <f aca="false">IF(B38="","",IFERROR(INDEX(Rules!$B$5:$B$150,MATCH(1,INDEX(ISNUMBER(SEARCH(Rules!$A$5:$A$150,B38))*(Rules!$A$5:$A$150&lt;&gt;""),0),0)),"Uncategorized"))</f>
        <v>Groceries</v>
      </c>
      <c r="F38" s="9" t="str">
        <f aca="false">IF(B38="","",IF(E38&lt;&gt;"",E38,D38))</f>
        <v>Groceries</v>
      </c>
      <c r="G38" s="10" t="n">
        <f aca="false">IF(A38="","",DATE(YEAR(A38),MONTH(A38),1))</f>
        <v>46204</v>
      </c>
      <c r="H38" s="9" t="str">
        <f aca="false">IF(C38="","",IF(C38&gt;=0,"In","Out"))</f>
        <v>Out</v>
      </c>
    </row>
    <row r="39" customFormat="false" ht="16.4" hidden="false" customHeight="false" outlineLevel="0" collapsed="false">
      <c r="A39" s="6" t="n">
        <v>46223</v>
      </c>
      <c r="B39" s="7" t="s">
        <v>52</v>
      </c>
      <c r="C39" s="8" t="n">
        <v>-34.21</v>
      </c>
      <c r="D39" s="9" t="str">
        <f aca="false">IF(B39="","",IFERROR(INDEX(Rules!$B$5:$B$150,MATCH(1,INDEX(ISNUMBER(SEARCH(Rules!$A$5:$A$150,B39))*(Rules!$A$5:$A$150&lt;&gt;""),0),0)),"Uncategorized"))</f>
        <v>Gas</v>
      </c>
      <c r="F39" s="9" t="str">
        <f aca="false">IF(B39="","",IF(E39&lt;&gt;"",E39,D39))</f>
        <v>Gas</v>
      </c>
      <c r="G39" s="10" t="n">
        <f aca="false">IF(A39="","",DATE(YEAR(A39),MONTH(A39),1))</f>
        <v>46204</v>
      </c>
      <c r="H39" s="9" t="str">
        <f aca="false">IF(C39="","",IF(C39&gt;=0,"In","Out"))</f>
        <v>Out</v>
      </c>
    </row>
    <row r="40" customFormat="false" ht="16.4" hidden="false" customHeight="false" outlineLevel="0" collapsed="false">
      <c r="A40" s="6" t="n">
        <v>46223</v>
      </c>
      <c r="B40" s="7" t="s">
        <v>48</v>
      </c>
      <c r="C40" s="8" t="n">
        <v>-51.49</v>
      </c>
      <c r="D40" s="9" t="str">
        <f aca="false">IF(B40="","",IFERROR(INDEX(Rules!$B$5:$B$150,MATCH(1,INDEX(ISNUMBER(SEARCH(Rules!$A$5:$A$150,B40))*(Rules!$A$5:$A$150&lt;&gt;""),0),0)),"Uncategorized"))</f>
        <v>Groceries</v>
      </c>
      <c r="F40" s="9" t="str">
        <f aca="false">IF(B40="","",IF(E40&lt;&gt;"",E40,D40))</f>
        <v>Groceries</v>
      </c>
      <c r="G40" s="10" t="n">
        <f aca="false">IF(A40="","",DATE(YEAR(A40),MONTH(A40),1))</f>
        <v>46204</v>
      </c>
      <c r="H40" s="9" t="str">
        <f aca="false">IF(C40="","",IF(C40&gt;=0,"In","Out"))</f>
        <v>Out</v>
      </c>
    </row>
    <row r="41" customFormat="false" ht="16.4" hidden="false" customHeight="false" outlineLevel="0" collapsed="false">
      <c r="A41" s="6" t="n">
        <v>46223</v>
      </c>
      <c r="B41" s="7" t="s">
        <v>48</v>
      </c>
      <c r="C41" s="8" t="n">
        <v>-21.6</v>
      </c>
      <c r="D41" s="9" t="str">
        <f aca="false">IF(B41="","",IFERROR(INDEX(Rules!$B$5:$B$150,MATCH(1,INDEX(ISNUMBER(SEARCH(Rules!$A$5:$A$150,B41))*(Rules!$A$5:$A$150&lt;&gt;""),0),0)),"Uncategorized"))</f>
        <v>Groceries</v>
      </c>
      <c r="F41" s="9" t="str">
        <f aca="false">IF(B41="","",IF(E41&lt;&gt;"",E41,D41))</f>
        <v>Groceries</v>
      </c>
      <c r="G41" s="10" t="n">
        <f aca="false">IF(A41="","",DATE(YEAR(A41),MONTH(A41),1))</f>
        <v>46204</v>
      </c>
      <c r="H41" s="9" t="str">
        <f aca="false">IF(C41="","",IF(C41&gt;=0,"In","Out"))</f>
        <v>Out</v>
      </c>
    </row>
    <row r="42" customFormat="false" ht="16.4" hidden="false" customHeight="false" outlineLevel="0" collapsed="false">
      <c r="A42" s="6" t="n">
        <v>46225</v>
      </c>
      <c r="B42" s="7" t="s">
        <v>53</v>
      </c>
      <c r="C42" s="8" t="n">
        <v>-24.99</v>
      </c>
      <c r="D42" s="9" t="str">
        <f aca="false">IF(B42="","",IFERROR(INDEX(Rules!$B$5:$B$150,MATCH(1,INDEX(ISNUMBER(SEARCH(Rules!$A$5:$A$150,B42))*(Rules!$A$5:$A$150&lt;&gt;""),0),0)),"Uncategorized"))</f>
        <v>Subscriptions</v>
      </c>
      <c r="F42" s="9" t="str">
        <f aca="false">IF(B42="","",IF(E42&lt;&gt;"",E42,D42))</f>
        <v>Subscriptions</v>
      </c>
      <c r="G42" s="10" t="n">
        <f aca="false">IF(A42="","",DATE(YEAR(A42),MONTH(A42),1))</f>
        <v>46204</v>
      </c>
      <c r="H42" s="9" t="str">
        <f aca="false">IF(C42="","",IF(C42&gt;=0,"In","Out"))</f>
        <v>Out</v>
      </c>
    </row>
    <row r="43" customFormat="false" ht="16.4" hidden="false" customHeight="false" outlineLevel="0" collapsed="false">
      <c r="A43" s="6" t="n">
        <v>46226</v>
      </c>
      <c r="B43" s="7" t="s">
        <v>31</v>
      </c>
      <c r="C43" s="8" t="n">
        <v>-45.11</v>
      </c>
      <c r="D43" s="9" t="str">
        <f aca="false">IF(B43="","",IFERROR(INDEX(Rules!$B$5:$B$150,MATCH(1,INDEX(ISNUMBER(SEARCH(Rules!$A$5:$A$150,B43))*(Rules!$A$5:$A$150&lt;&gt;""),0),0)),"Uncategorized"))</f>
        <v>Groceries</v>
      </c>
      <c r="F43" s="9" t="str">
        <f aca="false">IF(B43="","",IF(E43&lt;&gt;"",E43,D43))</f>
        <v>Groceries</v>
      </c>
      <c r="G43" s="10" t="n">
        <f aca="false">IF(A43="","",DATE(YEAR(A43),MONTH(A43),1))</f>
        <v>46204</v>
      </c>
      <c r="H43" s="9" t="str">
        <f aca="false">IF(C43="","",IF(C43&gt;=0,"In","Out"))</f>
        <v>Out</v>
      </c>
    </row>
    <row r="44" customFormat="false" ht="16.4" hidden="false" customHeight="false" outlineLevel="0" collapsed="false">
      <c r="A44" s="6" t="n">
        <v>46226</v>
      </c>
      <c r="B44" s="7" t="s">
        <v>27</v>
      </c>
      <c r="C44" s="8" t="n">
        <v>-62.01</v>
      </c>
      <c r="D44" s="9" t="str">
        <f aca="false">IF(B44="","",IFERROR(INDEX(Rules!$B$5:$B$150,MATCH(1,INDEX(ISNUMBER(SEARCH(Rules!$A$5:$A$150,B44))*(Rules!$A$5:$A$150&lt;&gt;""),0),0)),"Uncategorized"))</f>
        <v>Shopping</v>
      </c>
      <c r="F44" s="9" t="str">
        <f aca="false">IF(B44="","",IF(E44&lt;&gt;"",E44,D44))</f>
        <v>Shopping</v>
      </c>
      <c r="G44" s="10" t="n">
        <f aca="false">IF(A44="","",DATE(YEAR(A44),MONTH(A44),1))</f>
        <v>46204</v>
      </c>
      <c r="H44" s="9" t="str">
        <f aca="false">IF(C44="","",IF(C44&gt;=0,"In","Out"))</f>
        <v>Out</v>
      </c>
    </row>
    <row r="45" customFormat="false" ht="16.4" hidden="false" customHeight="false" outlineLevel="0" collapsed="false">
      <c r="A45" s="6" t="n">
        <v>46228</v>
      </c>
      <c r="B45" s="7" t="s">
        <v>54</v>
      </c>
      <c r="C45" s="8" t="n">
        <v>-92.56</v>
      </c>
      <c r="D45" s="9" t="str">
        <f aca="false">IF(B45="","",IFERROR(INDEX(Rules!$B$5:$B$150,MATCH(1,INDEX(ISNUMBER(SEARCH(Rules!$A$5:$A$150,B45))*(Rules!$A$5:$A$150&lt;&gt;""),0),0)),"Uncategorized"))</f>
        <v>Groceries</v>
      </c>
      <c r="F45" s="9" t="str">
        <f aca="false">IF(B45="","",IF(E45&lt;&gt;"",E45,D45))</f>
        <v>Groceries</v>
      </c>
      <c r="G45" s="10" t="n">
        <f aca="false">IF(A45="","",DATE(YEAR(A45),MONTH(A45),1))</f>
        <v>46204</v>
      </c>
      <c r="H45" s="9" t="str">
        <f aca="false">IF(C45="","",IF(C45&gt;=0,"In","Out"))</f>
        <v>Out</v>
      </c>
    </row>
    <row r="46" customFormat="false" ht="16.4" hidden="false" customHeight="false" outlineLevel="0" collapsed="false">
      <c r="A46" s="6" t="n">
        <v>46228</v>
      </c>
      <c r="B46" s="7" t="s">
        <v>29</v>
      </c>
      <c r="C46" s="8" t="n">
        <v>-8.57</v>
      </c>
      <c r="D46" s="9" t="str">
        <f aca="false">IF(B46="","",IFERROR(INDEX(Rules!$B$5:$B$150,MATCH(1,INDEX(ISNUMBER(SEARCH(Rules!$A$5:$A$150,B46))*(Rules!$A$5:$A$150&lt;&gt;""),0),0)),"Uncategorized"))</f>
        <v>Eating out</v>
      </c>
      <c r="F46" s="9" t="str">
        <f aca="false">IF(B46="","",IF(E46&lt;&gt;"",E46,D46))</f>
        <v>Eating out</v>
      </c>
      <c r="G46" s="10" t="n">
        <f aca="false">IF(A46="","",DATE(YEAR(A46),MONTH(A46),1))</f>
        <v>46204</v>
      </c>
      <c r="H46" s="9" t="str">
        <f aca="false">IF(C46="","",IF(C46&gt;=0,"In","Out"))</f>
        <v>Out</v>
      </c>
    </row>
    <row r="47" customFormat="false" ht="16.4" hidden="false" customHeight="false" outlineLevel="0" collapsed="false">
      <c r="A47" s="6" t="n">
        <v>46229</v>
      </c>
      <c r="B47" s="7" t="s">
        <v>55</v>
      </c>
      <c r="C47" s="8" t="n">
        <v>-90.04</v>
      </c>
      <c r="D47" s="9" t="str">
        <f aca="false">IF(B47="","",IFERROR(INDEX(Rules!$B$5:$B$150,MATCH(1,INDEX(ISNUMBER(SEARCH(Rules!$A$5:$A$150,B47))*(Rules!$A$5:$A$150&lt;&gt;""),0),0)),"Uncategorized"))</f>
        <v>Groceries</v>
      </c>
      <c r="F47" s="9" t="str">
        <f aca="false">IF(B47="","",IF(E47&lt;&gt;"",E47,D47))</f>
        <v>Groceries</v>
      </c>
      <c r="G47" s="10" t="n">
        <f aca="false">IF(A47="","",DATE(YEAR(A47),MONTH(A47),1))</f>
        <v>46204</v>
      </c>
      <c r="H47" s="9" t="str">
        <f aca="false">IF(C47="","",IF(C47&gt;=0,"In","Out"))</f>
        <v>Out</v>
      </c>
    </row>
    <row r="48" customFormat="false" ht="16.4" hidden="false" customHeight="false" outlineLevel="0" collapsed="false">
      <c r="A48" s="6" t="n">
        <v>46230</v>
      </c>
      <c r="B48" s="7" t="s">
        <v>37</v>
      </c>
      <c r="C48" s="8" t="n">
        <v>-40.97</v>
      </c>
      <c r="D48" s="9" t="str">
        <f aca="false">IF(B48="","",IFERROR(INDEX(Rules!$B$5:$B$150,MATCH(1,INDEX(ISNUMBER(SEARCH(Rules!$A$5:$A$150,B48))*(Rules!$A$5:$A$150&lt;&gt;""),0),0)),"Uncategorized"))</f>
        <v>Gas</v>
      </c>
      <c r="F48" s="9" t="str">
        <f aca="false">IF(B48="","",IF(E48&lt;&gt;"",E48,D48))</f>
        <v>Gas</v>
      </c>
      <c r="G48" s="10" t="n">
        <f aca="false">IF(A48="","",DATE(YEAR(A48),MONTH(A48),1))</f>
        <v>46204</v>
      </c>
      <c r="H48" s="9" t="str">
        <f aca="false">IF(C48="","",IF(C48&gt;=0,"In","Out"))</f>
        <v>Out</v>
      </c>
    </row>
    <row r="49" customFormat="false" ht="16.4" hidden="false" customHeight="false" outlineLevel="0" collapsed="false">
      <c r="A49" s="6" t="n">
        <v>46230</v>
      </c>
      <c r="B49" s="7" t="s">
        <v>41</v>
      </c>
      <c r="C49" s="8" t="n">
        <v>-22.92</v>
      </c>
      <c r="D49" s="9" t="str">
        <f aca="false">IF(B49="","",IFERROR(INDEX(Rules!$B$5:$B$150,MATCH(1,INDEX(ISNUMBER(SEARCH(Rules!$A$5:$A$150,B49))*(Rules!$A$5:$A$150&lt;&gt;""),0),0)),"Uncategorized"))</f>
        <v>Eating out</v>
      </c>
      <c r="F49" s="9" t="str">
        <f aca="false">IF(B49="","",IF(E49&lt;&gt;"",E49,D49))</f>
        <v>Eating out</v>
      </c>
      <c r="G49" s="10" t="n">
        <f aca="false">IF(A49="","",DATE(YEAR(A49),MONTH(A49),1))</f>
        <v>46204</v>
      </c>
      <c r="H49" s="9" t="str">
        <f aca="false">IF(C49="","",IF(C49&gt;=0,"In","Out"))</f>
        <v>Out</v>
      </c>
    </row>
    <row r="50" customFormat="false" ht="16.4" hidden="false" customHeight="false" outlineLevel="0" collapsed="false">
      <c r="A50" s="6" t="n">
        <v>46231</v>
      </c>
      <c r="B50" s="7" t="s">
        <v>45</v>
      </c>
      <c r="C50" s="8" t="n">
        <v>1840.22</v>
      </c>
      <c r="D50" s="9" t="str">
        <f aca="false">IF(B50="","",IFERROR(INDEX(Rules!$B$5:$B$150,MATCH(1,INDEX(ISNUMBER(SEARCH(Rules!$A$5:$A$150,B50))*(Rules!$A$5:$A$150&lt;&gt;""),0),0)),"Uncategorized"))</f>
        <v>Income</v>
      </c>
      <c r="F50" s="9" t="str">
        <f aca="false">IF(B50="","",IF(E50&lt;&gt;"",E50,D50))</f>
        <v>Income</v>
      </c>
      <c r="G50" s="10" t="n">
        <f aca="false">IF(A50="","",DATE(YEAR(A50),MONTH(A50),1))</f>
        <v>46204</v>
      </c>
      <c r="H50" s="9" t="str">
        <f aca="false">IF(C50="","",IF(C50&gt;=0,"In","Out"))</f>
        <v>In</v>
      </c>
    </row>
    <row r="51" customFormat="false" ht="16.4" hidden="false" customHeight="false" outlineLevel="0" collapsed="false">
      <c r="A51" s="6" t="n">
        <v>46231</v>
      </c>
      <c r="B51" s="7" t="s">
        <v>56</v>
      </c>
      <c r="C51" s="8" t="n">
        <v>-120.06</v>
      </c>
      <c r="D51" s="9" t="str">
        <f aca="false">IF(B51="","",IFERROR(INDEX(Rules!$B$5:$B$150,MATCH(1,INDEX(ISNUMBER(SEARCH(Rules!$A$5:$A$150,B51))*(Rules!$A$5:$A$150&lt;&gt;""),0),0)),"Uncategorized"))</f>
        <v>Groceries</v>
      </c>
      <c r="F51" s="9" t="str">
        <f aca="false">IF(B51="","",IF(E51&lt;&gt;"",E51,D51))</f>
        <v>Groceries</v>
      </c>
      <c r="G51" s="10" t="n">
        <f aca="false">IF(A51="","",DATE(YEAR(A51),MONTH(A51),1))</f>
        <v>46204</v>
      </c>
      <c r="H51" s="9" t="str">
        <f aca="false">IF(C51="","",IF(C51&gt;=0,"In","Out"))</f>
        <v>Out</v>
      </c>
    </row>
    <row r="52" customFormat="false" ht="16.4" hidden="false" customHeight="false" outlineLevel="0" collapsed="false">
      <c r="A52" s="6" t="n">
        <v>46235</v>
      </c>
      <c r="B52" s="7" t="s">
        <v>26</v>
      </c>
      <c r="C52" s="8" t="n">
        <v>-1250</v>
      </c>
      <c r="D52" s="9" t="str">
        <f aca="false">IF(B52="","",IFERROR(INDEX(Rules!$B$5:$B$150,MATCH(1,INDEX(ISNUMBER(SEARCH(Rules!$A$5:$A$150,B52))*(Rules!$A$5:$A$150&lt;&gt;""),0),0)),"Uncategorized"))</f>
        <v>Housing</v>
      </c>
      <c r="F52" s="9" t="str">
        <f aca="false">IF(B52="","",IF(E52&lt;&gt;"",E52,D52))</f>
        <v>Housing</v>
      </c>
      <c r="G52" s="10" t="n">
        <f aca="false">IF(A52="","",DATE(YEAR(A52),MONTH(A52),1))</f>
        <v>46235</v>
      </c>
      <c r="H52" s="9" t="str">
        <f aca="false">IF(C52="","",IF(C52&gt;=0,"In","Out"))</f>
        <v>Out</v>
      </c>
    </row>
    <row r="53" customFormat="false" ht="16.4" hidden="false" customHeight="false" outlineLevel="0" collapsed="false">
      <c r="A53" s="6" t="n">
        <v>46235</v>
      </c>
      <c r="B53" s="7" t="s">
        <v>57</v>
      </c>
      <c r="C53" s="8" t="n">
        <v>-91.18</v>
      </c>
      <c r="D53" s="9" t="str">
        <f aca="false">IF(B53="","",IFERROR(INDEX(Rules!$B$5:$B$150,MATCH(1,INDEX(ISNUMBER(SEARCH(Rules!$A$5:$A$150,B53))*(Rules!$A$5:$A$150&lt;&gt;""),0),0)),"Uncategorized"))</f>
        <v>Groceries</v>
      </c>
      <c r="F53" s="9" t="str">
        <f aca="false">IF(B53="","",IF(E53&lt;&gt;"",E53,D53))</f>
        <v>Groceries</v>
      </c>
      <c r="G53" s="10" t="n">
        <f aca="false">IF(A53="","",DATE(YEAR(A53),MONTH(A53),1))</f>
        <v>46235</v>
      </c>
      <c r="H53" s="9" t="str">
        <f aca="false">IF(C53="","",IF(C53&gt;=0,"In","Out"))</f>
        <v>Out</v>
      </c>
    </row>
    <row r="54" customFormat="false" ht="16.4" hidden="false" customHeight="false" outlineLevel="0" collapsed="false">
      <c r="A54" s="6" t="n">
        <v>46235</v>
      </c>
      <c r="B54" s="7" t="s">
        <v>58</v>
      </c>
      <c r="C54" s="8" t="n">
        <v>-50.32</v>
      </c>
      <c r="D54" s="9" t="str">
        <f aca="false">IF(B54="","",IFERROR(INDEX(Rules!$B$5:$B$150,MATCH(1,INDEX(ISNUMBER(SEARCH(Rules!$A$5:$A$150,B54))*(Rules!$A$5:$A$150&lt;&gt;""),0),0)),"Uncategorized"))</f>
        <v>Gas</v>
      </c>
      <c r="F54" s="9" t="str">
        <f aca="false">IF(B54="","",IF(E54&lt;&gt;"",E54,D54))</f>
        <v>Gas</v>
      </c>
      <c r="G54" s="10" t="n">
        <f aca="false">IF(A54="","",DATE(YEAR(A54),MONTH(A54),1))</f>
        <v>46235</v>
      </c>
      <c r="H54" s="9" t="str">
        <f aca="false">IF(C54="","",IF(C54&gt;=0,"In","Out"))</f>
        <v>Out</v>
      </c>
    </row>
    <row r="55" customFormat="false" ht="16.4" hidden="false" customHeight="false" outlineLevel="0" collapsed="false">
      <c r="A55" s="6" t="n">
        <v>46236</v>
      </c>
      <c r="B55" s="7" t="s">
        <v>36</v>
      </c>
      <c r="C55" s="8" t="n">
        <v>-21.65</v>
      </c>
      <c r="D55" s="9" t="str">
        <f aca="false">IF(B55="","",IFERROR(INDEX(Rules!$B$5:$B$150,MATCH(1,INDEX(ISNUMBER(SEARCH(Rules!$A$5:$A$150,B55))*(Rules!$A$5:$A$150&lt;&gt;""),0),0)),"Uncategorized"))</f>
        <v>Health</v>
      </c>
      <c r="F55" s="9" t="str">
        <f aca="false">IF(B55="","",IF(E55&lt;&gt;"",E55,D55))</f>
        <v>Health</v>
      </c>
      <c r="G55" s="10" t="n">
        <f aca="false">IF(A55="","",DATE(YEAR(A55),MONTH(A55),1))</f>
        <v>46235</v>
      </c>
      <c r="H55" s="9" t="str">
        <f aca="false">IF(C55="","",IF(C55&gt;=0,"In","Out"))</f>
        <v>Out</v>
      </c>
    </row>
    <row r="56" customFormat="false" ht="16.4" hidden="false" customHeight="false" outlineLevel="0" collapsed="false">
      <c r="A56" s="6" t="n">
        <v>46236</v>
      </c>
      <c r="B56" s="7" t="s">
        <v>34</v>
      </c>
      <c r="C56" s="8" t="n">
        <v>-64.29</v>
      </c>
      <c r="D56" s="9" t="str">
        <f aca="false">IF(B56="","",IFERROR(INDEX(Rules!$B$5:$B$150,MATCH(1,INDEX(ISNUMBER(SEARCH(Rules!$A$5:$A$150,B56))*(Rules!$A$5:$A$150&lt;&gt;""),0),0)),"Uncategorized"))</f>
        <v>Shopping</v>
      </c>
      <c r="F56" s="9" t="str">
        <f aca="false">IF(B56="","",IF(E56&lt;&gt;"",E56,D56))</f>
        <v>Shopping</v>
      </c>
      <c r="G56" s="10" t="n">
        <f aca="false">IF(A56="","",DATE(YEAR(A56),MONTH(A56),1))</f>
        <v>46235</v>
      </c>
      <c r="H56" s="9" t="str">
        <f aca="false">IF(C56="","",IF(C56&gt;=0,"In","Out"))</f>
        <v>Out</v>
      </c>
    </row>
    <row r="57" customFormat="false" ht="16.4" hidden="false" customHeight="false" outlineLevel="0" collapsed="false">
      <c r="A57" s="6" t="n">
        <v>46237</v>
      </c>
      <c r="B57" s="7" t="s">
        <v>30</v>
      </c>
      <c r="C57" s="8" t="n">
        <v>-142.18</v>
      </c>
      <c r="D57" s="9" t="str">
        <f aca="false">IF(B57="","",IFERROR(INDEX(Rules!$B$5:$B$150,MATCH(1,INDEX(ISNUMBER(SEARCH(Rules!$A$5:$A$150,B57))*(Rules!$A$5:$A$150&lt;&gt;""),0),0)),"Uncategorized"))</f>
        <v>Insurance</v>
      </c>
      <c r="F57" s="9" t="str">
        <f aca="false">IF(B57="","",IF(E57&lt;&gt;"",E57,D57))</f>
        <v>Insurance</v>
      </c>
      <c r="G57" s="10" t="n">
        <f aca="false">IF(A57="","",DATE(YEAR(A57),MONTH(A57),1))</f>
        <v>46235</v>
      </c>
      <c r="H57" s="9" t="str">
        <f aca="false">IF(C57="","",IF(C57&gt;=0,"In","Out"))</f>
        <v>Out</v>
      </c>
    </row>
    <row r="58" customFormat="false" ht="16.4" hidden="false" customHeight="false" outlineLevel="0" collapsed="false">
      <c r="A58" s="6" t="n">
        <v>46237</v>
      </c>
      <c r="B58" s="7" t="s">
        <v>37</v>
      </c>
      <c r="C58" s="8" t="n">
        <v>-45.33</v>
      </c>
      <c r="D58" s="9" t="str">
        <f aca="false">IF(B58="","",IFERROR(INDEX(Rules!$B$5:$B$150,MATCH(1,INDEX(ISNUMBER(SEARCH(Rules!$A$5:$A$150,B58))*(Rules!$A$5:$A$150&lt;&gt;""),0),0)),"Uncategorized"))</f>
        <v>Gas</v>
      </c>
      <c r="F58" s="9" t="str">
        <f aca="false">IF(B58="","",IF(E58&lt;&gt;"",E58,D58))</f>
        <v>Gas</v>
      </c>
      <c r="G58" s="10" t="n">
        <f aca="false">IF(A58="","",DATE(YEAR(A58),MONTH(A58),1))</f>
        <v>46235</v>
      </c>
      <c r="H58" s="9" t="str">
        <f aca="false">IF(C58="","",IF(C58&gt;=0,"In","Out"))</f>
        <v>Out</v>
      </c>
    </row>
    <row r="59" customFormat="false" ht="16.4" hidden="false" customHeight="false" outlineLevel="0" collapsed="false">
      <c r="A59" s="6" t="n">
        <v>46238</v>
      </c>
      <c r="B59" s="7" t="s">
        <v>31</v>
      </c>
      <c r="C59" s="8" t="n">
        <v>-58.28</v>
      </c>
      <c r="D59" s="9" t="str">
        <f aca="false">IF(B59="","",IFERROR(INDEX(Rules!$B$5:$B$150,MATCH(1,INDEX(ISNUMBER(SEARCH(Rules!$A$5:$A$150,B59))*(Rules!$A$5:$A$150&lt;&gt;""),0),0)),"Uncategorized"))</f>
        <v>Groceries</v>
      </c>
      <c r="F59" s="9" t="str">
        <f aca="false">IF(B59="","",IF(E59&lt;&gt;"",E59,D59))</f>
        <v>Groceries</v>
      </c>
      <c r="G59" s="10" t="n">
        <f aca="false">IF(A59="","",DATE(YEAR(A59),MONTH(A59),1))</f>
        <v>46235</v>
      </c>
      <c r="H59" s="9" t="str">
        <f aca="false">IF(C59="","",IF(C59&gt;=0,"In","Out"))</f>
        <v>Out</v>
      </c>
    </row>
    <row r="60" customFormat="false" ht="16.4" hidden="false" customHeight="false" outlineLevel="0" collapsed="false">
      <c r="A60" s="6" t="n">
        <v>46238</v>
      </c>
      <c r="B60" s="7" t="s">
        <v>59</v>
      </c>
      <c r="C60" s="8" t="n">
        <v>-30.27</v>
      </c>
      <c r="D60" s="9" t="str">
        <f aca="false">IF(B60="","",IFERROR(INDEX(Rules!$B$5:$B$150,MATCH(1,INDEX(ISNUMBER(SEARCH(Rules!$A$5:$A$150,B60))*(Rules!$A$5:$A$150&lt;&gt;""),0),0)),"Uncategorized"))</f>
        <v>Gas</v>
      </c>
      <c r="F60" s="9" t="str">
        <f aca="false">IF(B60="","",IF(E60&lt;&gt;"",E60,D60))</f>
        <v>Gas</v>
      </c>
      <c r="G60" s="10" t="n">
        <f aca="false">IF(A60="","",DATE(YEAR(A60),MONTH(A60),1))</f>
        <v>46235</v>
      </c>
      <c r="H60" s="9" t="str">
        <f aca="false">IF(C60="","",IF(C60&gt;=0,"In","Out"))</f>
        <v>Out</v>
      </c>
    </row>
    <row r="61" customFormat="false" ht="16.4" hidden="false" customHeight="false" outlineLevel="0" collapsed="false">
      <c r="A61" s="6" t="n">
        <v>46239</v>
      </c>
      <c r="B61" s="7" t="s">
        <v>60</v>
      </c>
      <c r="C61" s="8" t="n">
        <v>-65.76</v>
      </c>
      <c r="D61" s="9" t="str">
        <f aca="false">IF(B61="","",IFERROR(INDEX(Rules!$B$5:$B$150,MATCH(1,INDEX(ISNUMBER(SEARCH(Rules!$A$5:$A$150,B61))*(Rules!$A$5:$A$150&lt;&gt;""),0),0)),"Uncategorized"))</f>
        <v>Groceries</v>
      </c>
      <c r="F61" s="9" t="str">
        <f aca="false">IF(B61="","",IF(E61&lt;&gt;"",E61,D61))</f>
        <v>Groceries</v>
      </c>
      <c r="G61" s="10" t="n">
        <f aca="false">IF(A61="","",DATE(YEAR(A61),MONTH(A61),1))</f>
        <v>46235</v>
      </c>
      <c r="H61" s="9" t="str">
        <f aca="false">IF(C61="","",IF(C61&gt;=0,"In","Out"))</f>
        <v>Out</v>
      </c>
    </row>
    <row r="62" customFormat="false" ht="16.4" hidden="false" customHeight="false" outlineLevel="0" collapsed="false">
      <c r="A62" s="6" t="n">
        <v>46239</v>
      </c>
      <c r="B62" s="7" t="s">
        <v>29</v>
      </c>
      <c r="C62" s="8" t="n">
        <v>-7.76</v>
      </c>
      <c r="D62" s="9" t="str">
        <f aca="false">IF(B62="","",IFERROR(INDEX(Rules!$B$5:$B$150,MATCH(1,INDEX(ISNUMBER(SEARCH(Rules!$A$5:$A$150,B62))*(Rules!$A$5:$A$150&lt;&gt;""),0),0)),"Uncategorized"))</f>
        <v>Eating out</v>
      </c>
      <c r="F62" s="9" t="str">
        <f aca="false">IF(B62="","",IF(E62&lt;&gt;"",E62,D62))</f>
        <v>Eating out</v>
      </c>
      <c r="G62" s="10" t="n">
        <f aca="false">IF(A62="","",DATE(YEAR(A62),MONTH(A62),1))</f>
        <v>46235</v>
      </c>
      <c r="H62" s="9" t="str">
        <f aca="false">IF(C62="","",IF(C62&gt;=0,"In","Out"))</f>
        <v>Out</v>
      </c>
    </row>
    <row r="63" customFormat="false" ht="16.4" hidden="false" customHeight="false" outlineLevel="0" collapsed="false">
      <c r="A63" s="6" t="n">
        <v>46239</v>
      </c>
      <c r="B63" s="7" t="s">
        <v>35</v>
      </c>
      <c r="C63" s="8" t="n">
        <v>-85.4</v>
      </c>
      <c r="D63" s="9" t="str">
        <f aca="false">IF(B63="","",IFERROR(INDEX(Rules!$B$5:$B$150,MATCH(1,INDEX(ISNUMBER(SEARCH(Rules!$A$5:$A$150,B63))*(Rules!$A$5:$A$150&lt;&gt;""),0),0)),"Uncategorized"))</f>
        <v>Phone &amp; internet</v>
      </c>
      <c r="F63" s="9" t="str">
        <f aca="false">IF(B63="","",IF(E63&lt;&gt;"",E63,D63))</f>
        <v>Phone &amp; internet</v>
      </c>
      <c r="G63" s="10" t="n">
        <f aca="false">IF(A63="","",DATE(YEAR(A63),MONTH(A63),1))</f>
        <v>46235</v>
      </c>
      <c r="H63" s="9" t="str">
        <f aca="false">IF(C63="","",IF(C63&gt;=0,"In","Out"))</f>
        <v>Out</v>
      </c>
    </row>
    <row r="64" customFormat="false" ht="16.4" hidden="false" customHeight="false" outlineLevel="0" collapsed="false">
      <c r="A64" s="6" t="n">
        <v>46240</v>
      </c>
      <c r="B64" s="7" t="s">
        <v>29</v>
      </c>
      <c r="C64" s="8" t="n">
        <v>-6.04</v>
      </c>
      <c r="D64" s="9" t="str">
        <f aca="false">IF(B64="","",IFERROR(INDEX(Rules!$B$5:$B$150,MATCH(1,INDEX(ISNUMBER(SEARCH(Rules!$A$5:$A$150,B64))*(Rules!$A$5:$A$150&lt;&gt;""),0),0)),"Uncategorized"))</f>
        <v>Eating out</v>
      </c>
      <c r="F64" s="9" t="str">
        <f aca="false">IF(B64="","",IF(E64&lt;&gt;"",E64,D64))</f>
        <v>Eating out</v>
      </c>
      <c r="G64" s="10" t="n">
        <f aca="false">IF(A64="","",DATE(YEAR(A64),MONTH(A64),1))</f>
        <v>46235</v>
      </c>
      <c r="H64" s="9" t="str">
        <f aca="false">IF(C64="","",IF(C64&gt;=0,"In","Out"))</f>
        <v>Out</v>
      </c>
    </row>
    <row r="65" customFormat="false" ht="16.4" hidden="false" customHeight="false" outlineLevel="0" collapsed="false">
      <c r="A65" s="6" t="n">
        <v>46241</v>
      </c>
      <c r="B65" s="7" t="s">
        <v>61</v>
      </c>
      <c r="C65" s="8" t="n">
        <v>-86.57</v>
      </c>
      <c r="D65" s="9" t="str">
        <f aca="false">IF(B65="","",IFERROR(INDEX(Rules!$B$5:$B$150,MATCH(1,INDEX(ISNUMBER(SEARCH(Rules!$A$5:$A$150,B65))*(Rules!$A$5:$A$150&lt;&gt;""),0),0)),"Uncategorized"))</f>
        <v>Groceries</v>
      </c>
      <c r="F65" s="9" t="str">
        <f aca="false">IF(B65="","",IF(E65&lt;&gt;"",E65,D65))</f>
        <v>Groceries</v>
      </c>
      <c r="G65" s="10" t="n">
        <f aca="false">IF(A65="","",DATE(YEAR(A65),MONTH(A65),1))</f>
        <v>46235</v>
      </c>
      <c r="H65" s="9" t="str">
        <f aca="false">IF(C65="","",IF(C65&gt;=0,"In","Out"))</f>
        <v>Out</v>
      </c>
    </row>
    <row r="66" customFormat="false" ht="16.4" hidden="false" customHeight="false" outlineLevel="0" collapsed="false">
      <c r="A66" s="6" t="n">
        <v>46241</v>
      </c>
      <c r="B66" s="7" t="s">
        <v>32</v>
      </c>
      <c r="C66" s="8" t="n">
        <v>-10.76</v>
      </c>
      <c r="D66" s="9" t="str">
        <f aca="false">IF(B66="","",IFERROR(INDEX(Rules!$B$5:$B$150,MATCH(1,INDEX(ISNUMBER(SEARCH(Rules!$A$5:$A$150,B66))*(Rules!$A$5:$A$150&lt;&gt;""),0),0)),"Uncategorized"))</f>
        <v>Eating out</v>
      </c>
      <c r="F66" s="9" t="str">
        <f aca="false">IF(B66="","",IF(E66&lt;&gt;"",E66,D66))</f>
        <v>Eating out</v>
      </c>
      <c r="G66" s="10" t="n">
        <f aca="false">IF(A66="","",DATE(YEAR(A66),MONTH(A66),1))</f>
        <v>46235</v>
      </c>
      <c r="H66" s="9" t="str">
        <f aca="false">IF(C66="","",IF(C66&gt;=0,"In","Out"))</f>
        <v>Out</v>
      </c>
    </row>
    <row r="67" customFormat="false" ht="16.4" hidden="false" customHeight="false" outlineLevel="0" collapsed="false">
      <c r="A67" s="6" t="n">
        <v>46241</v>
      </c>
      <c r="B67" s="7" t="s">
        <v>62</v>
      </c>
      <c r="C67" s="8" t="n">
        <v>-48.54</v>
      </c>
      <c r="D67" s="9" t="str">
        <f aca="false">IF(B67="","",IFERROR(INDEX(Rules!$B$5:$B$150,MATCH(1,INDEX(ISNUMBER(SEARCH(Rules!$A$5:$A$150,B67))*(Rules!$A$5:$A$150&lt;&gt;""),0),0)),"Uncategorized"))</f>
        <v>Gas</v>
      </c>
      <c r="F67" s="9" t="str">
        <f aca="false">IF(B67="","",IF(E67&lt;&gt;"",E67,D67))</f>
        <v>Gas</v>
      </c>
      <c r="G67" s="10" t="n">
        <f aca="false">IF(A67="","",DATE(YEAR(A67),MONTH(A67),1))</f>
        <v>46235</v>
      </c>
      <c r="H67" s="9" t="str">
        <f aca="false">IF(C67="","",IF(C67&gt;=0,"In","Out"))</f>
        <v>Out</v>
      </c>
    </row>
    <row r="68" customFormat="false" ht="16.4" hidden="false" customHeight="false" outlineLevel="0" collapsed="false">
      <c r="A68" s="6" t="n">
        <v>46241</v>
      </c>
      <c r="B68" s="7" t="s">
        <v>48</v>
      </c>
      <c r="C68" s="8" t="n">
        <v>-109.96</v>
      </c>
      <c r="D68" s="9" t="str">
        <f aca="false">IF(B68="","",IFERROR(INDEX(Rules!$B$5:$B$150,MATCH(1,INDEX(ISNUMBER(SEARCH(Rules!$A$5:$A$150,B68))*(Rules!$A$5:$A$150&lt;&gt;""),0),0)),"Uncategorized"))</f>
        <v>Groceries</v>
      </c>
      <c r="F68" s="9" t="str">
        <f aca="false">IF(B68="","",IF(E68&lt;&gt;"",E68,D68))</f>
        <v>Groceries</v>
      </c>
      <c r="G68" s="10" t="n">
        <f aca="false">IF(A68="","",DATE(YEAR(A68),MONTH(A68),1))</f>
        <v>46235</v>
      </c>
      <c r="H68" s="9" t="str">
        <f aca="false">IF(C68="","",IF(C68&gt;=0,"In","Out"))</f>
        <v>Out</v>
      </c>
    </row>
    <row r="69" customFormat="false" ht="16.4" hidden="false" customHeight="false" outlineLevel="0" collapsed="false">
      <c r="A69" s="6" t="n">
        <v>46242</v>
      </c>
      <c r="B69" s="7" t="s">
        <v>32</v>
      </c>
      <c r="C69" s="8" t="n">
        <v>-15.86</v>
      </c>
      <c r="D69" s="9" t="str">
        <f aca="false">IF(B69="","",IFERROR(INDEX(Rules!$B$5:$B$150,MATCH(1,INDEX(ISNUMBER(SEARCH(Rules!$A$5:$A$150,B69))*(Rules!$A$5:$A$150&lt;&gt;""),0),0)),"Uncategorized"))</f>
        <v>Eating out</v>
      </c>
      <c r="F69" s="9" t="str">
        <f aca="false">IF(B69="","",IF(E69&lt;&gt;"",E69,D69))</f>
        <v>Eating out</v>
      </c>
      <c r="G69" s="10" t="n">
        <f aca="false">IF(A69="","",DATE(YEAR(A69),MONTH(A69),1))</f>
        <v>46235</v>
      </c>
      <c r="H69" s="9" t="str">
        <f aca="false">IF(C69="","",IF(C69&gt;=0,"In","Out"))</f>
        <v>Out</v>
      </c>
    </row>
    <row r="70" customFormat="false" ht="16.4" hidden="false" customHeight="false" outlineLevel="0" collapsed="false">
      <c r="A70" s="6" t="n">
        <v>46242</v>
      </c>
      <c r="B70" s="7" t="s">
        <v>38</v>
      </c>
      <c r="C70" s="8" t="n">
        <v>-15.49</v>
      </c>
      <c r="D70" s="9" t="str">
        <f aca="false">IF(B70="","",IFERROR(INDEX(Rules!$B$5:$B$150,MATCH(1,INDEX(ISNUMBER(SEARCH(Rules!$A$5:$A$150,B70))*(Rules!$A$5:$A$150&lt;&gt;""),0),0)),"Uncategorized"))</f>
        <v>Subscriptions</v>
      </c>
      <c r="F70" s="9" t="str">
        <f aca="false">IF(B70="","",IF(E70&lt;&gt;"",E70,D70))</f>
        <v>Subscriptions</v>
      </c>
      <c r="G70" s="10" t="n">
        <f aca="false">IF(A70="","",DATE(YEAR(A70),MONTH(A70),1))</f>
        <v>46235</v>
      </c>
      <c r="H70" s="9" t="str">
        <f aca="false">IF(C70="","",IF(C70&gt;=0,"In","Out"))</f>
        <v>Out</v>
      </c>
    </row>
    <row r="71" customFormat="false" ht="16.4" hidden="false" customHeight="false" outlineLevel="0" collapsed="false">
      <c r="A71" s="6" t="n">
        <v>46242</v>
      </c>
      <c r="B71" s="7" t="s">
        <v>40</v>
      </c>
      <c r="C71" s="8" t="n">
        <v>-11.99</v>
      </c>
      <c r="D71" s="9" t="str">
        <f aca="false">IF(B71="","",IFERROR(INDEX(Rules!$B$5:$B$150,MATCH(1,INDEX(ISNUMBER(SEARCH(Rules!$A$5:$A$150,B71))*(Rules!$A$5:$A$150&lt;&gt;""),0),0)),"Uncategorized"))</f>
        <v>Subscriptions</v>
      </c>
      <c r="F71" s="9" t="str">
        <f aca="false">IF(B71="","",IF(E71&lt;&gt;"",E71,D71))</f>
        <v>Subscriptions</v>
      </c>
      <c r="G71" s="10" t="n">
        <f aca="false">IF(A71="","",DATE(YEAR(A71),MONTH(A71),1))</f>
        <v>46235</v>
      </c>
      <c r="H71" s="9" t="str">
        <f aca="false">IF(C71="","",IF(C71&gt;=0,"In","Out"))</f>
        <v>Out</v>
      </c>
    </row>
    <row r="72" customFormat="false" ht="16.4" hidden="false" customHeight="false" outlineLevel="0" collapsed="false">
      <c r="A72" s="6" t="n">
        <v>46242</v>
      </c>
      <c r="B72" s="7" t="s">
        <v>29</v>
      </c>
      <c r="C72" s="8" t="n">
        <v>-6.1</v>
      </c>
      <c r="D72" s="9" t="str">
        <f aca="false">IF(B72="","",IFERROR(INDEX(Rules!$B$5:$B$150,MATCH(1,INDEX(ISNUMBER(SEARCH(Rules!$A$5:$A$150,B72))*(Rules!$A$5:$A$150&lt;&gt;""),0),0)),"Uncategorized"))</f>
        <v>Eating out</v>
      </c>
      <c r="F72" s="9" t="str">
        <f aca="false">IF(B72="","",IF(E72&lt;&gt;"",E72,D72))</f>
        <v>Eating out</v>
      </c>
      <c r="G72" s="10" t="n">
        <f aca="false">IF(A72="","",DATE(YEAR(A72),MONTH(A72),1))</f>
        <v>46235</v>
      </c>
      <c r="H72" s="9" t="str">
        <f aca="false">IF(C72="","",IF(C72&gt;=0,"In","Out"))</f>
        <v>Out</v>
      </c>
    </row>
    <row r="73" customFormat="false" ht="16.4" hidden="false" customHeight="false" outlineLevel="0" collapsed="false">
      <c r="A73" s="6" t="n">
        <v>46242</v>
      </c>
      <c r="B73" s="7" t="s">
        <v>29</v>
      </c>
      <c r="C73" s="8" t="n">
        <v>-5.73</v>
      </c>
      <c r="D73" s="9" t="str">
        <f aca="false">IF(B73="","",IFERROR(INDEX(Rules!$B$5:$B$150,MATCH(1,INDEX(ISNUMBER(SEARCH(Rules!$A$5:$A$150,B73))*(Rules!$A$5:$A$150&lt;&gt;""),0),0)),"Uncategorized"))</f>
        <v>Eating out</v>
      </c>
      <c r="F73" s="9" t="str">
        <f aca="false">IF(B73="","",IF(E73&lt;&gt;"",E73,D73))</f>
        <v>Eating out</v>
      </c>
      <c r="G73" s="10" t="n">
        <f aca="false">IF(A73="","",DATE(YEAR(A73),MONTH(A73),1))</f>
        <v>46235</v>
      </c>
      <c r="H73" s="9" t="str">
        <f aca="false">IF(C73="","",IF(C73&gt;=0,"In","Out"))</f>
        <v>Out</v>
      </c>
    </row>
    <row r="74" customFormat="false" ht="16.4" hidden="false" customHeight="false" outlineLevel="0" collapsed="false">
      <c r="A74" s="6" t="n">
        <v>46243</v>
      </c>
      <c r="B74" s="7" t="s">
        <v>42</v>
      </c>
      <c r="C74" s="8" t="n">
        <v>-50.46</v>
      </c>
      <c r="D74" s="9" t="str">
        <f aca="false">IF(B74="","",IFERROR(INDEX(Rules!$B$5:$B$150,MATCH(1,INDEX(ISNUMBER(SEARCH(Rules!$A$5:$A$150,B74))*(Rules!$A$5:$A$150&lt;&gt;""),0),0)),"Uncategorized"))</f>
        <v>Other</v>
      </c>
      <c r="F74" s="9" t="str">
        <f aca="false">IF(B74="","",IF(E74&lt;&gt;"",E74,D74))</f>
        <v>Other</v>
      </c>
      <c r="G74" s="10" t="n">
        <f aca="false">IF(A74="","",DATE(YEAR(A74),MONTH(A74),1))</f>
        <v>46235</v>
      </c>
      <c r="H74" s="9" t="str">
        <f aca="false">IF(C74="","",IF(C74&gt;=0,"In","Out"))</f>
        <v>Out</v>
      </c>
    </row>
    <row r="75" customFormat="false" ht="16.4" hidden="false" customHeight="false" outlineLevel="0" collapsed="false">
      <c r="A75" s="6" t="n">
        <v>46246</v>
      </c>
      <c r="B75" s="7" t="s">
        <v>44</v>
      </c>
      <c r="C75" s="8" t="n">
        <v>-96</v>
      </c>
      <c r="D75" s="9" t="str">
        <f aca="false">IF(B75="","",IFERROR(INDEX(Rules!$B$5:$B$150,MATCH(1,INDEX(ISNUMBER(SEARCH(Rules!$A$5:$A$150,B75))*(Rules!$A$5:$A$150&lt;&gt;""),0),0)),"Uncategorized"))</f>
        <v>Utilities</v>
      </c>
      <c r="F75" s="9" t="str">
        <f aca="false">IF(B75="","",IF(E75&lt;&gt;"",E75,D75))</f>
        <v>Utilities</v>
      </c>
      <c r="G75" s="10" t="n">
        <f aca="false">IF(A75="","",DATE(YEAR(A75),MONTH(A75),1))</f>
        <v>46235</v>
      </c>
      <c r="H75" s="9" t="str">
        <f aca="false">IF(C75="","",IF(C75&gt;=0,"In","Out"))</f>
        <v>Out</v>
      </c>
    </row>
    <row r="76" customFormat="false" ht="16.4" hidden="false" customHeight="false" outlineLevel="0" collapsed="false">
      <c r="A76" s="6" t="n">
        <v>46246</v>
      </c>
      <c r="B76" s="7" t="s">
        <v>32</v>
      </c>
      <c r="C76" s="8" t="n">
        <v>-12.65</v>
      </c>
      <c r="D76" s="9" t="str">
        <f aca="false">IF(B76="","",IFERROR(INDEX(Rules!$B$5:$B$150,MATCH(1,INDEX(ISNUMBER(SEARCH(Rules!$A$5:$A$150,B76))*(Rules!$A$5:$A$150&lt;&gt;""),0),0)),"Uncategorized"))</f>
        <v>Eating out</v>
      </c>
      <c r="F76" s="9" t="str">
        <f aca="false">IF(B76="","",IF(E76&lt;&gt;"",E76,D76))</f>
        <v>Eating out</v>
      </c>
      <c r="G76" s="10" t="n">
        <f aca="false">IF(A76="","",DATE(YEAR(A76),MONTH(A76),1))</f>
        <v>46235</v>
      </c>
      <c r="H76" s="9" t="str">
        <f aca="false">IF(C76="","",IF(C76&gt;=0,"In","Out"))</f>
        <v>Out</v>
      </c>
    </row>
    <row r="77" customFormat="false" ht="16.4" hidden="false" customHeight="false" outlineLevel="0" collapsed="false">
      <c r="A77" s="6" t="n">
        <v>46247</v>
      </c>
      <c r="B77" s="7" t="s">
        <v>27</v>
      </c>
      <c r="C77" s="8" t="n">
        <v>-21.78</v>
      </c>
      <c r="D77" s="9" t="str">
        <f aca="false">IF(B77="","",IFERROR(INDEX(Rules!$B$5:$B$150,MATCH(1,INDEX(ISNUMBER(SEARCH(Rules!$A$5:$A$150,B77))*(Rules!$A$5:$A$150&lt;&gt;""),0),0)),"Uncategorized"))</f>
        <v>Shopping</v>
      </c>
      <c r="F77" s="9" t="str">
        <f aca="false">IF(B77="","",IF(E77&lt;&gt;"",E77,D77))</f>
        <v>Shopping</v>
      </c>
      <c r="G77" s="10" t="n">
        <f aca="false">IF(A77="","",DATE(YEAR(A77),MONTH(A77),1))</f>
        <v>46235</v>
      </c>
      <c r="H77" s="9" t="str">
        <f aca="false">IF(C77="","",IF(C77&gt;=0,"In","Out"))</f>
        <v>Out</v>
      </c>
    </row>
    <row r="78" customFormat="false" ht="16.4" hidden="false" customHeight="false" outlineLevel="0" collapsed="false">
      <c r="A78" s="6" t="n">
        <v>46247</v>
      </c>
      <c r="B78" s="7" t="s">
        <v>28</v>
      </c>
      <c r="C78" s="8" t="n">
        <v>-37.61</v>
      </c>
      <c r="D78" s="9" t="str">
        <f aca="false">IF(B78="","",IFERROR(INDEX(Rules!$B$5:$B$150,MATCH(1,INDEX(ISNUMBER(SEARCH(Rules!$A$5:$A$150,B78))*(Rules!$A$5:$A$150&lt;&gt;""),0),0)),"Uncategorized"))</f>
        <v>Eating out</v>
      </c>
      <c r="F78" s="9" t="str">
        <f aca="false">IF(B78="","",IF(E78&lt;&gt;"",E78,D78))</f>
        <v>Eating out</v>
      </c>
      <c r="G78" s="10" t="n">
        <f aca="false">IF(A78="","",DATE(YEAR(A78),MONTH(A78),1))</f>
        <v>46235</v>
      </c>
      <c r="H78" s="9" t="str">
        <f aca="false">IF(C78="","",IF(C78&gt;=0,"In","Out"))</f>
        <v>Out</v>
      </c>
    </row>
    <row r="79" customFormat="false" ht="16.4" hidden="false" customHeight="false" outlineLevel="0" collapsed="false">
      <c r="A79" s="6" t="n">
        <v>46248</v>
      </c>
      <c r="B79" s="7" t="s">
        <v>31</v>
      </c>
      <c r="C79" s="8" t="n">
        <v>-44.6</v>
      </c>
      <c r="D79" s="9" t="str">
        <f aca="false">IF(B79="","",IFERROR(INDEX(Rules!$B$5:$B$150,MATCH(1,INDEX(ISNUMBER(SEARCH(Rules!$A$5:$A$150,B79))*(Rules!$A$5:$A$150&lt;&gt;""),0),0)),"Uncategorized"))</f>
        <v>Groceries</v>
      </c>
      <c r="F79" s="9" t="str">
        <f aca="false">IF(B79="","",IF(E79&lt;&gt;"",E79,D79))</f>
        <v>Groceries</v>
      </c>
      <c r="G79" s="10" t="n">
        <f aca="false">IF(A79="","",DATE(YEAR(A79),MONTH(A79),1))</f>
        <v>46235</v>
      </c>
      <c r="H79" s="9" t="str">
        <f aca="false">IF(C79="","",IF(C79&gt;=0,"In","Out"))</f>
        <v>Out</v>
      </c>
    </row>
    <row r="80" customFormat="false" ht="16.4" hidden="false" customHeight="false" outlineLevel="0" collapsed="false">
      <c r="A80" s="6" t="n">
        <v>46248</v>
      </c>
      <c r="B80" s="7" t="s">
        <v>63</v>
      </c>
      <c r="C80" s="8" t="n">
        <v>-43.1</v>
      </c>
      <c r="D80" s="9" t="str">
        <f aca="false">IF(B80="","",IFERROR(INDEX(Rules!$B$5:$B$150,MATCH(1,INDEX(ISNUMBER(SEARCH(Rules!$A$5:$A$150,B80))*(Rules!$A$5:$A$150&lt;&gt;""),0),0)),"Uncategorized"))</f>
        <v>Groceries</v>
      </c>
      <c r="F80" s="9" t="str">
        <f aca="false">IF(B80="","",IF(E80&lt;&gt;"",E80,D80))</f>
        <v>Groceries</v>
      </c>
      <c r="G80" s="10" t="n">
        <f aca="false">IF(A80="","",DATE(YEAR(A80),MONTH(A80),1))</f>
        <v>46235</v>
      </c>
      <c r="H80" s="9" t="str">
        <f aca="false">IF(C80="","",IF(C80&gt;=0,"In","Out"))</f>
        <v>Out</v>
      </c>
    </row>
    <row r="81" customFormat="false" ht="16.4" hidden="false" customHeight="false" outlineLevel="0" collapsed="false">
      <c r="A81" s="6" t="n">
        <v>46248</v>
      </c>
      <c r="B81" s="7" t="s">
        <v>64</v>
      </c>
      <c r="C81" s="8" t="n">
        <v>120</v>
      </c>
      <c r="D81" s="9" t="str">
        <f aca="false">IF(B81="","",IFERROR(INDEX(Rules!$B$5:$B$150,MATCH(1,INDEX(ISNUMBER(SEARCH(Rules!$A$5:$A$150,B81))*(Rules!$A$5:$A$150&lt;&gt;""),0),0)),"Uncategorized"))</f>
        <v>Income</v>
      </c>
      <c r="F81" s="9" t="str">
        <f aca="false">IF(B81="","",IF(E81&lt;&gt;"",E81,D81))</f>
        <v>Income</v>
      </c>
      <c r="G81" s="10" t="n">
        <f aca="false">IF(A81="","",DATE(YEAR(A81),MONTH(A81),1))</f>
        <v>46235</v>
      </c>
      <c r="H81" s="9" t="str">
        <f aca="false">IF(C81="","",IF(C81&gt;=0,"In","Out"))</f>
        <v>In</v>
      </c>
    </row>
    <row r="82" customFormat="false" ht="16.4" hidden="false" customHeight="false" outlineLevel="0" collapsed="false">
      <c r="A82" s="6" t="n">
        <v>46249</v>
      </c>
      <c r="B82" s="7" t="s">
        <v>41</v>
      </c>
      <c r="C82" s="8" t="n">
        <v>-22.35</v>
      </c>
      <c r="D82" s="9" t="str">
        <f aca="false">IF(B82="","",IFERROR(INDEX(Rules!$B$5:$B$150,MATCH(1,INDEX(ISNUMBER(SEARCH(Rules!$A$5:$A$150,B82))*(Rules!$A$5:$A$150&lt;&gt;""),0),0)),"Uncategorized"))</f>
        <v>Eating out</v>
      </c>
      <c r="F82" s="9" t="str">
        <f aca="false">IF(B82="","",IF(E82&lt;&gt;"",E82,D82))</f>
        <v>Eating out</v>
      </c>
      <c r="G82" s="10" t="n">
        <f aca="false">IF(A82="","",DATE(YEAR(A82),MONTH(A82),1))</f>
        <v>46235</v>
      </c>
      <c r="H82" s="9" t="str">
        <f aca="false">IF(C82="","",IF(C82&gt;=0,"In","Out"))</f>
        <v>Out</v>
      </c>
    </row>
    <row r="83" customFormat="false" ht="16.4" hidden="false" customHeight="false" outlineLevel="0" collapsed="false">
      <c r="A83" s="6" t="n">
        <v>46249</v>
      </c>
      <c r="B83" s="7" t="s">
        <v>45</v>
      </c>
      <c r="C83" s="8" t="n">
        <v>1840.22</v>
      </c>
      <c r="D83" s="9" t="str">
        <f aca="false">IF(B83="","",IFERROR(INDEX(Rules!$B$5:$B$150,MATCH(1,INDEX(ISNUMBER(SEARCH(Rules!$A$5:$A$150,B83))*(Rules!$A$5:$A$150&lt;&gt;""),0),0)),"Uncategorized"))</f>
        <v>Income</v>
      </c>
      <c r="F83" s="9" t="str">
        <f aca="false">IF(B83="","",IF(E83&lt;&gt;"",E83,D83))</f>
        <v>Income</v>
      </c>
      <c r="G83" s="10" t="n">
        <f aca="false">IF(A83="","",DATE(YEAR(A83),MONTH(A83),1))</f>
        <v>46235</v>
      </c>
      <c r="H83" s="9" t="str">
        <f aca="false">IF(C83="","",IF(C83&gt;=0,"In","Out"))</f>
        <v>In</v>
      </c>
    </row>
    <row r="84" customFormat="false" ht="16.4" hidden="false" customHeight="false" outlineLevel="0" collapsed="false">
      <c r="A84" s="6" t="n">
        <v>46250</v>
      </c>
      <c r="B84" s="7" t="s">
        <v>65</v>
      </c>
      <c r="C84" s="8" t="n">
        <v>-68.38</v>
      </c>
      <c r="D84" s="9" t="str">
        <f aca="false">IF(B84="","",IFERROR(INDEX(Rules!$B$5:$B$150,MATCH(1,INDEX(ISNUMBER(SEARCH(Rules!$A$5:$A$150,B84))*(Rules!$A$5:$A$150&lt;&gt;""),0),0)),"Uncategorized"))</f>
        <v>Groceries</v>
      </c>
      <c r="F84" s="9" t="str">
        <f aca="false">IF(B84="","",IF(E84&lt;&gt;"",E84,D84))</f>
        <v>Groceries</v>
      </c>
      <c r="G84" s="10" t="n">
        <f aca="false">IF(A84="","",DATE(YEAR(A84),MONTH(A84),1))</f>
        <v>46235</v>
      </c>
      <c r="H84" s="9" t="str">
        <f aca="false">IF(C84="","",IF(C84&gt;=0,"In","Out"))</f>
        <v>Out</v>
      </c>
    </row>
    <row r="85" customFormat="false" ht="16.4" hidden="false" customHeight="false" outlineLevel="0" collapsed="false">
      <c r="A85" s="6" t="n">
        <v>46252</v>
      </c>
      <c r="B85" s="7" t="s">
        <v>27</v>
      </c>
      <c r="C85" s="8" t="n">
        <v>-78.68</v>
      </c>
      <c r="D85" s="9" t="str">
        <f aca="false">IF(B85="","",IFERROR(INDEX(Rules!$B$5:$B$150,MATCH(1,INDEX(ISNUMBER(SEARCH(Rules!$A$5:$A$150,B85))*(Rules!$A$5:$A$150&lt;&gt;""),0),0)),"Uncategorized"))</f>
        <v>Shopping</v>
      </c>
      <c r="F85" s="9" t="str">
        <f aca="false">IF(B85="","",IF(E85&lt;&gt;"",E85,D85))</f>
        <v>Shopping</v>
      </c>
      <c r="G85" s="10" t="n">
        <f aca="false">IF(A85="","",DATE(YEAR(A85),MONTH(A85),1))</f>
        <v>46235</v>
      </c>
      <c r="H85" s="9" t="str">
        <f aca="false">IF(C85="","",IF(C85&gt;=0,"In","Out"))</f>
        <v>Out</v>
      </c>
    </row>
    <row r="86" customFormat="false" ht="16.4" hidden="false" customHeight="false" outlineLevel="0" collapsed="false">
      <c r="A86" s="6" t="n">
        <v>46252</v>
      </c>
      <c r="B86" s="7" t="s">
        <v>49</v>
      </c>
      <c r="C86" s="8" t="n">
        <v>-70</v>
      </c>
      <c r="D86" s="9" t="str">
        <f aca="false">IF(B86="","",IFERROR(INDEX(Rules!$B$5:$B$150,MATCH(1,INDEX(ISNUMBER(SEARCH(Rules!$A$5:$A$150,B86))*(Rules!$A$5:$A$150&lt;&gt;""),0),0)),"Uncategorized"))</f>
        <v>Phone &amp; internet</v>
      </c>
      <c r="F86" s="9" t="str">
        <f aca="false">IF(B86="","",IF(E86&lt;&gt;"",E86,D86))</f>
        <v>Phone &amp; internet</v>
      </c>
      <c r="G86" s="10" t="n">
        <f aca="false">IF(A86="","",DATE(YEAR(A86),MONTH(A86),1))</f>
        <v>46235</v>
      </c>
      <c r="H86" s="9" t="str">
        <f aca="false">IF(C86="","",IF(C86&gt;=0,"In","Out"))</f>
        <v>Out</v>
      </c>
    </row>
    <row r="87" customFormat="false" ht="16.4" hidden="false" customHeight="false" outlineLevel="0" collapsed="false">
      <c r="A87" s="6" t="n">
        <v>46253</v>
      </c>
      <c r="B87" s="7" t="s">
        <v>41</v>
      </c>
      <c r="C87" s="8" t="n">
        <v>-17.71</v>
      </c>
      <c r="D87" s="9" t="str">
        <f aca="false">IF(B87="","",IFERROR(INDEX(Rules!$B$5:$B$150,MATCH(1,INDEX(ISNUMBER(SEARCH(Rules!$A$5:$A$150,B87))*(Rules!$A$5:$A$150&lt;&gt;""),0),0)),"Uncategorized"))</f>
        <v>Eating out</v>
      </c>
      <c r="F87" s="9" t="str">
        <f aca="false">IF(B87="","",IF(E87&lt;&gt;"",E87,D87))</f>
        <v>Eating out</v>
      </c>
      <c r="G87" s="10" t="n">
        <f aca="false">IF(A87="","",DATE(YEAR(A87),MONTH(A87),1))</f>
        <v>46235</v>
      </c>
      <c r="H87" s="9" t="str">
        <f aca="false">IF(C87="","",IF(C87&gt;=0,"In","Out"))</f>
        <v>Out</v>
      </c>
    </row>
    <row r="88" customFormat="false" ht="16.4" hidden="false" customHeight="false" outlineLevel="0" collapsed="false">
      <c r="A88" s="6" t="n">
        <v>46253</v>
      </c>
      <c r="B88" s="7" t="s">
        <v>28</v>
      </c>
      <c r="C88" s="8" t="n">
        <v>-38.74</v>
      </c>
      <c r="D88" s="9" t="str">
        <f aca="false">IF(B88="","",IFERROR(INDEX(Rules!$B$5:$B$150,MATCH(1,INDEX(ISNUMBER(SEARCH(Rules!$A$5:$A$150,B88))*(Rules!$A$5:$A$150&lt;&gt;""),0),0)),"Uncategorized"))</f>
        <v>Eating out</v>
      </c>
      <c r="F88" s="9" t="str">
        <f aca="false">IF(B88="","",IF(E88&lt;&gt;"",E88,D88))</f>
        <v>Eating out</v>
      </c>
      <c r="G88" s="10" t="n">
        <f aca="false">IF(A88="","",DATE(YEAR(A88),MONTH(A88),1))</f>
        <v>46235</v>
      </c>
      <c r="H88" s="9" t="str">
        <f aca="false">IF(C88="","",IF(C88&gt;=0,"In","Out"))</f>
        <v>Out</v>
      </c>
    </row>
    <row r="89" customFormat="false" ht="16.4" hidden="false" customHeight="false" outlineLevel="0" collapsed="false">
      <c r="A89" s="6" t="n">
        <v>46254</v>
      </c>
      <c r="B89" s="7" t="s">
        <v>50</v>
      </c>
      <c r="C89" s="8" t="n">
        <v>-318.55</v>
      </c>
      <c r="D89" s="9" t="str">
        <f aca="false">IF(B89="","",IFERROR(INDEX(Rules!$B$5:$B$150,MATCH(1,INDEX(ISNUMBER(SEARCH(Rules!$A$5:$A$150,B89))*(Rules!$A$5:$A$150&lt;&gt;""),0),0)),"Uncategorized"))</f>
        <v>Car payment</v>
      </c>
      <c r="F89" s="9" t="str">
        <f aca="false">IF(B89="","",IF(E89&lt;&gt;"",E89,D89))</f>
        <v>Car payment</v>
      </c>
      <c r="G89" s="10" t="n">
        <f aca="false">IF(A89="","",DATE(YEAR(A89),MONTH(A89),1))</f>
        <v>46235</v>
      </c>
      <c r="H89" s="9" t="str">
        <f aca="false">IF(C89="","",IF(C89&gt;=0,"In","Out"))</f>
        <v>Out</v>
      </c>
    </row>
    <row r="90" customFormat="false" ht="16.4" hidden="false" customHeight="false" outlineLevel="0" collapsed="false">
      <c r="A90" s="6" t="n">
        <v>46254</v>
      </c>
      <c r="B90" s="7" t="s">
        <v>27</v>
      </c>
      <c r="C90" s="8" t="n">
        <v>-88.48</v>
      </c>
      <c r="D90" s="9" t="str">
        <f aca="false">IF(B90="","",IFERROR(INDEX(Rules!$B$5:$B$150,MATCH(1,INDEX(ISNUMBER(SEARCH(Rules!$A$5:$A$150,B90))*(Rules!$A$5:$A$150&lt;&gt;""),0),0)),"Uncategorized"))</f>
        <v>Shopping</v>
      </c>
      <c r="F90" s="9" t="str">
        <f aca="false">IF(B90="","",IF(E90&lt;&gt;"",E90,D90))</f>
        <v>Shopping</v>
      </c>
      <c r="G90" s="10" t="n">
        <f aca="false">IF(A90="","",DATE(YEAR(A90),MONTH(A90),1))</f>
        <v>46235</v>
      </c>
      <c r="H90" s="9" t="str">
        <f aca="false">IF(C90="","",IF(C90&gt;=0,"In","Out"))</f>
        <v>Out</v>
      </c>
    </row>
    <row r="91" customFormat="false" ht="16.4" hidden="false" customHeight="false" outlineLevel="0" collapsed="false">
      <c r="A91" s="6" t="n">
        <v>46256</v>
      </c>
      <c r="B91" s="7" t="s">
        <v>53</v>
      </c>
      <c r="C91" s="8" t="n">
        <v>-24.99</v>
      </c>
      <c r="D91" s="9" t="str">
        <f aca="false">IF(B91="","",IFERROR(INDEX(Rules!$B$5:$B$150,MATCH(1,INDEX(ISNUMBER(SEARCH(Rules!$A$5:$A$150,B91))*(Rules!$A$5:$A$150&lt;&gt;""),0),0)),"Uncategorized"))</f>
        <v>Subscriptions</v>
      </c>
      <c r="F91" s="9" t="str">
        <f aca="false">IF(B91="","",IF(E91&lt;&gt;"",E91,D91))</f>
        <v>Subscriptions</v>
      </c>
      <c r="G91" s="10" t="n">
        <f aca="false">IF(A91="","",DATE(YEAR(A91),MONTH(A91),1))</f>
        <v>46235</v>
      </c>
      <c r="H91" s="9" t="str">
        <f aca="false">IF(C91="","",IF(C91&gt;=0,"In","Out"))</f>
        <v>Out</v>
      </c>
    </row>
    <row r="92" customFormat="false" ht="16.4" hidden="false" customHeight="false" outlineLevel="0" collapsed="false">
      <c r="A92" s="6" t="n">
        <v>46257</v>
      </c>
      <c r="B92" s="7" t="s">
        <v>43</v>
      </c>
      <c r="C92" s="8" t="n">
        <v>-52.17</v>
      </c>
      <c r="D92" s="9" t="str">
        <f aca="false">IF(B92="","",IFERROR(INDEX(Rules!$B$5:$B$150,MATCH(1,INDEX(ISNUMBER(SEARCH(Rules!$A$5:$A$150,B92))*(Rules!$A$5:$A$150&lt;&gt;""),0),0)),"Uncategorized"))</f>
        <v>Cash</v>
      </c>
      <c r="F92" s="9" t="str">
        <f aca="false">IF(B92="","",IF(E92&lt;&gt;"",E92,D92))</f>
        <v>Cash</v>
      </c>
      <c r="G92" s="10" t="n">
        <f aca="false">IF(A92="","",DATE(YEAR(A92),MONTH(A92),1))</f>
        <v>46235</v>
      </c>
      <c r="H92" s="9" t="str">
        <f aca="false">IF(C92="","",IF(C92&gt;=0,"In","Out"))</f>
        <v>Out</v>
      </c>
    </row>
    <row r="93" customFormat="false" ht="16.4" hidden="false" customHeight="false" outlineLevel="0" collapsed="false">
      <c r="A93" s="6" t="n">
        <v>46258</v>
      </c>
      <c r="B93" s="7" t="s">
        <v>31</v>
      </c>
      <c r="C93" s="8" t="n">
        <v>-37.68</v>
      </c>
      <c r="D93" s="9" t="str">
        <f aca="false">IF(B93="","",IFERROR(INDEX(Rules!$B$5:$B$150,MATCH(1,INDEX(ISNUMBER(SEARCH(Rules!$A$5:$A$150,B93))*(Rules!$A$5:$A$150&lt;&gt;""),0),0)),"Uncategorized"))</f>
        <v>Groceries</v>
      </c>
      <c r="F93" s="9" t="str">
        <f aca="false">IF(B93="","",IF(E93&lt;&gt;"",E93,D93))</f>
        <v>Groceries</v>
      </c>
      <c r="G93" s="10" t="n">
        <f aca="false">IF(A93="","",DATE(YEAR(A93),MONTH(A93),1))</f>
        <v>46235</v>
      </c>
      <c r="H93" s="9" t="str">
        <f aca="false">IF(C93="","",IF(C93&gt;=0,"In","Out"))</f>
        <v>Out</v>
      </c>
    </row>
    <row r="94" customFormat="false" ht="16.4" hidden="false" customHeight="false" outlineLevel="0" collapsed="false">
      <c r="A94" s="6" t="n">
        <v>46259</v>
      </c>
      <c r="B94" s="7" t="s">
        <v>37</v>
      </c>
      <c r="C94" s="8" t="n">
        <v>-26.03</v>
      </c>
      <c r="D94" s="9" t="str">
        <f aca="false">IF(B94="","",IFERROR(INDEX(Rules!$B$5:$B$150,MATCH(1,INDEX(ISNUMBER(SEARCH(Rules!$A$5:$A$150,B94))*(Rules!$A$5:$A$150&lt;&gt;""),0),0)),"Uncategorized"))</f>
        <v>Gas</v>
      </c>
      <c r="F94" s="9" t="str">
        <f aca="false">IF(B94="","",IF(E94&lt;&gt;"",E94,D94))</f>
        <v>Gas</v>
      </c>
      <c r="G94" s="10" t="n">
        <f aca="false">IF(A94="","",DATE(YEAR(A94),MONTH(A94),1))</f>
        <v>46235</v>
      </c>
      <c r="H94" s="9" t="str">
        <f aca="false">IF(C94="","",IF(C94&gt;=0,"In","Out"))</f>
        <v>Out</v>
      </c>
    </row>
    <row r="95" customFormat="false" ht="16.4" hidden="false" customHeight="false" outlineLevel="0" collapsed="false">
      <c r="A95" s="6" t="n">
        <v>46260</v>
      </c>
      <c r="B95" s="7" t="s">
        <v>48</v>
      </c>
      <c r="C95" s="8" t="n">
        <v>-56.65</v>
      </c>
      <c r="D95" s="9" t="str">
        <f aca="false">IF(B95="","",IFERROR(INDEX(Rules!$B$5:$B$150,MATCH(1,INDEX(ISNUMBER(SEARCH(Rules!$A$5:$A$150,B95))*(Rules!$A$5:$A$150&lt;&gt;""),0),0)),"Uncategorized"))</f>
        <v>Groceries</v>
      </c>
      <c r="F95" s="9" t="str">
        <f aca="false">IF(B95="","",IF(E95&lt;&gt;"",E95,D95))</f>
        <v>Groceries</v>
      </c>
      <c r="G95" s="10" t="n">
        <f aca="false">IF(A95="","",DATE(YEAR(A95),MONTH(A95),1))</f>
        <v>46235</v>
      </c>
      <c r="H95" s="9" t="str">
        <f aca="false">IF(C95="","",IF(C95&gt;=0,"In","Out"))</f>
        <v>Out</v>
      </c>
    </row>
    <row r="96" customFormat="false" ht="16.4" hidden="false" customHeight="false" outlineLevel="0" collapsed="false">
      <c r="A96" s="6" t="n">
        <v>46261</v>
      </c>
      <c r="B96" s="7" t="s">
        <v>37</v>
      </c>
      <c r="C96" s="8" t="n">
        <v>-37.33</v>
      </c>
      <c r="D96" s="9" t="str">
        <f aca="false">IF(B96="","",IFERROR(INDEX(Rules!$B$5:$B$150,MATCH(1,INDEX(ISNUMBER(SEARCH(Rules!$A$5:$A$150,B96))*(Rules!$A$5:$A$150&lt;&gt;""),0),0)),"Uncategorized"))</f>
        <v>Gas</v>
      </c>
      <c r="F96" s="9" t="str">
        <f aca="false">IF(B96="","",IF(E96&lt;&gt;"",E96,D96))</f>
        <v>Gas</v>
      </c>
      <c r="G96" s="10" t="n">
        <f aca="false">IF(A96="","",DATE(YEAR(A96),MONTH(A96),1))</f>
        <v>46235</v>
      </c>
      <c r="H96" s="9" t="str">
        <f aca="false">IF(C96="","",IF(C96&gt;=0,"In","Out"))</f>
        <v>Out</v>
      </c>
    </row>
    <row r="97" customFormat="false" ht="16.4" hidden="false" customHeight="false" outlineLevel="0" collapsed="false">
      <c r="A97" s="6" t="n">
        <v>46262</v>
      </c>
      <c r="B97" s="7" t="s">
        <v>45</v>
      </c>
      <c r="C97" s="8" t="n">
        <v>1840.22</v>
      </c>
      <c r="D97" s="9" t="str">
        <f aca="false">IF(B97="","",IFERROR(INDEX(Rules!$B$5:$B$150,MATCH(1,INDEX(ISNUMBER(SEARCH(Rules!$A$5:$A$150,B97))*(Rules!$A$5:$A$150&lt;&gt;""),0),0)),"Uncategorized"))</f>
        <v>Income</v>
      </c>
      <c r="F97" s="9" t="str">
        <f aca="false">IF(B97="","",IF(E97&lt;&gt;"",E97,D97))</f>
        <v>Income</v>
      </c>
      <c r="G97" s="10" t="n">
        <f aca="false">IF(A97="","",DATE(YEAR(A97),MONTH(A97),1))</f>
        <v>46235</v>
      </c>
      <c r="H97" s="9" t="str">
        <f aca="false">IF(C97="","",IF(C97&gt;=0,"In","Out"))</f>
        <v>In</v>
      </c>
    </row>
    <row r="98" customFormat="false" ht="16.4" hidden="false" customHeight="false" outlineLevel="0" collapsed="false">
      <c r="A98" s="6" t="n">
        <v>46262</v>
      </c>
      <c r="B98" s="7" t="s">
        <v>66</v>
      </c>
      <c r="C98" s="8" t="n">
        <v>-38.95</v>
      </c>
      <c r="D98" s="9" t="str">
        <f aca="false">IF(B98="","",IFERROR(INDEX(Rules!$B$5:$B$150,MATCH(1,INDEX(ISNUMBER(SEARCH(Rules!$A$5:$A$150,B98))*(Rules!$A$5:$A$150&lt;&gt;""),0),0)),"Uncategorized"))</f>
        <v>Gas</v>
      </c>
      <c r="F98" s="9" t="str">
        <f aca="false">IF(B98="","",IF(E98&lt;&gt;"",E98,D98))</f>
        <v>Gas</v>
      </c>
      <c r="G98" s="10" t="n">
        <f aca="false">IF(A98="","",DATE(YEAR(A98),MONTH(A98),1))</f>
        <v>46235</v>
      </c>
      <c r="H98" s="9" t="str">
        <f aca="false">IF(C98="","",IF(C98&gt;=0,"In","Out"))</f>
        <v>Out</v>
      </c>
    </row>
    <row r="99" customFormat="false" ht="16.4" hidden="false" customHeight="false" outlineLevel="0" collapsed="false">
      <c r="A99" s="6" t="n">
        <v>46262</v>
      </c>
      <c r="B99" s="7" t="s">
        <v>48</v>
      </c>
      <c r="C99" s="8" t="n">
        <v>-22.62</v>
      </c>
      <c r="D99" s="9" t="str">
        <f aca="false">IF(B99="","",IFERROR(INDEX(Rules!$B$5:$B$150,MATCH(1,INDEX(ISNUMBER(SEARCH(Rules!$A$5:$A$150,B99))*(Rules!$A$5:$A$150&lt;&gt;""),0),0)),"Uncategorized"))</f>
        <v>Groceries</v>
      </c>
      <c r="F99" s="9" t="str">
        <f aca="false">IF(B99="","",IF(E99&lt;&gt;"",E99,D99))</f>
        <v>Groceries</v>
      </c>
      <c r="G99" s="10" t="n">
        <f aca="false">IF(A99="","",DATE(YEAR(A99),MONTH(A99),1))</f>
        <v>46235</v>
      </c>
      <c r="H99" s="9" t="str">
        <f aca="false">IF(C99="","",IF(C99&gt;=0,"In","Out"))</f>
        <v>Out</v>
      </c>
    </row>
    <row r="100" customFormat="false" ht="16.4" hidden="false" customHeight="false" outlineLevel="0" collapsed="false">
      <c r="A100" s="6" t="n">
        <v>46266</v>
      </c>
      <c r="B100" s="7" t="s">
        <v>26</v>
      </c>
      <c r="C100" s="8" t="n">
        <v>-1250</v>
      </c>
      <c r="D100" s="9" t="str">
        <f aca="false">IF(B100="","",IFERROR(INDEX(Rules!$B$5:$B$150,MATCH(1,INDEX(ISNUMBER(SEARCH(Rules!$A$5:$A$150,B100))*(Rules!$A$5:$A$150&lt;&gt;""),0),0)),"Uncategorized"))</f>
        <v>Housing</v>
      </c>
      <c r="F100" s="9" t="str">
        <f aca="false">IF(B100="","",IF(E100&lt;&gt;"",E100,D100))</f>
        <v>Housing</v>
      </c>
      <c r="G100" s="10" t="n">
        <f aca="false">IF(A100="","",DATE(YEAR(A100),MONTH(A100),1))</f>
        <v>46266</v>
      </c>
      <c r="H100" s="9" t="str">
        <f aca="false">IF(C100="","",IF(C100&gt;=0,"In","Out"))</f>
        <v>Out</v>
      </c>
    </row>
    <row r="101" customFormat="false" ht="16.4" hidden="false" customHeight="false" outlineLevel="0" collapsed="false">
      <c r="A101" s="6" t="n">
        <v>46266</v>
      </c>
      <c r="B101" s="7" t="s">
        <v>27</v>
      </c>
      <c r="C101" s="8" t="n">
        <v>-23.33</v>
      </c>
      <c r="D101" s="9" t="str">
        <f aca="false">IF(B101="","",IFERROR(INDEX(Rules!$B$5:$B$150,MATCH(1,INDEX(ISNUMBER(SEARCH(Rules!$A$5:$A$150,B101))*(Rules!$A$5:$A$150&lt;&gt;""),0),0)),"Uncategorized"))</f>
        <v>Shopping</v>
      </c>
      <c r="F101" s="9" t="str">
        <f aca="false">IF(B101="","",IF(E101&lt;&gt;"",E101,D101))</f>
        <v>Shopping</v>
      </c>
      <c r="G101" s="10" t="n">
        <f aca="false">IF(A101="","",DATE(YEAR(A101),MONTH(A101),1))</f>
        <v>46266</v>
      </c>
      <c r="H101" s="9" t="str">
        <f aca="false">IF(C101="","",IF(C101&gt;=0,"In","Out"))</f>
        <v>Out</v>
      </c>
    </row>
    <row r="102" customFormat="false" ht="16.4" hidden="false" customHeight="false" outlineLevel="0" collapsed="false">
      <c r="A102" s="6" t="n">
        <v>46266</v>
      </c>
      <c r="B102" s="7" t="s">
        <v>37</v>
      </c>
      <c r="C102" s="8" t="n">
        <v>-30.91</v>
      </c>
      <c r="D102" s="9" t="str">
        <f aca="false">IF(B102="","",IFERROR(INDEX(Rules!$B$5:$B$150,MATCH(1,INDEX(ISNUMBER(SEARCH(Rules!$A$5:$A$150,B102))*(Rules!$A$5:$A$150&lt;&gt;""),0),0)),"Uncategorized"))</f>
        <v>Gas</v>
      </c>
      <c r="F102" s="9" t="str">
        <f aca="false">IF(B102="","",IF(E102&lt;&gt;"",E102,D102))</f>
        <v>Gas</v>
      </c>
      <c r="G102" s="10" t="n">
        <f aca="false">IF(A102="","",DATE(YEAR(A102),MONTH(A102),1))</f>
        <v>46266</v>
      </c>
      <c r="H102" s="9" t="str">
        <f aca="false">IF(C102="","",IF(C102&gt;=0,"In","Out"))</f>
        <v>Out</v>
      </c>
    </row>
    <row r="103" customFormat="false" ht="16.4" hidden="false" customHeight="false" outlineLevel="0" collapsed="false">
      <c r="A103" s="6" t="n">
        <v>46267</v>
      </c>
      <c r="B103" s="7" t="s">
        <v>37</v>
      </c>
      <c r="C103" s="8" t="n">
        <v>-47.23</v>
      </c>
      <c r="D103" s="9" t="str">
        <f aca="false">IF(B103="","",IFERROR(INDEX(Rules!$B$5:$B$150,MATCH(1,INDEX(ISNUMBER(SEARCH(Rules!$A$5:$A$150,B103))*(Rules!$A$5:$A$150&lt;&gt;""),0),0)),"Uncategorized"))</f>
        <v>Gas</v>
      </c>
      <c r="F103" s="9" t="str">
        <f aca="false">IF(B103="","",IF(E103&lt;&gt;"",E103,D103))</f>
        <v>Gas</v>
      </c>
      <c r="G103" s="10" t="n">
        <f aca="false">IF(A103="","",DATE(YEAR(A103),MONTH(A103),1))</f>
        <v>46266</v>
      </c>
      <c r="H103" s="9" t="str">
        <f aca="false">IF(C103="","",IF(C103&gt;=0,"In","Out"))</f>
        <v>Out</v>
      </c>
    </row>
    <row r="104" customFormat="false" ht="16.4" hidden="false" customHeight="false" outlineLevel="0" collapsed="false">
      <c r="A104" s="6" t="n">
        <v>46267</v>
      </c>
      <c r="B104" s="7" t="s">
        <v>28</v>
      </c>
      <c r="C104" s="8" t="n">
        <v>-20.4</v>
      </c>
      <c r="D104" s="9" t="str">
        <f aca="false">IF(B104="","",IFERROR(INDEX(Rules!$B$5:$B$150,MATCH(1,INDEX(ISNUMBER(SEARCH(Rules!$A$5:$A$150,B104))*(Rules!$A$5:$A$150&lt;&gt;""),0),0)),"Uncategorized"))</f>
        <v>Eating out</v>
      </c>
      <c r="F104" s="9" t="str">
        <f aca="false">IF(B104="","",IF(E104&lt;&gt;"",E104,D104))</f>
        <v>Eating out</v>
      </c>
      <c r="G104" s="10" t="n">
        <f aca="false">IF(A104="","",DATE(YEAR(A104),MONTH(A104),1))</f>
        <v>46266</v>
      </c>
      <c r="H104" s="9" t="str">
        <f aca="false">IF(C104="","",IF(C104&gt;=0,"In","Out"))</f>
        <v>Out</v>
      </c>
    </row>
    <row r="105" customFormat="false" ht="16.4" hidden="false" customHeight="false" outlineLevel="0" collapsed="false">
      <c r="A105" s="6" t="n">
        <v>46267</v>
      </c>
      <c r="B105" s="7" t="s">
        <v>48</v>
      </c>
      <c r="C105" s="8" t="n">
        <v>-94.14</v>
      </c>
      <c r="D105" s="9" t="str">
        <f aca="false">IF(B105="","",IFERROR(INDEX(Rules!$B$5:$B$150,MATCH(1,INDEX(ISNUMBER(SEARCH(Rules!$A$5:$A$150,B105))*(Rules!$A$5:$A$150&lt;&gt;""),0),0)),"Uncategorized"))</f>
        <v>Groceries</v>
      </c>
      <c r="F105" s="9" t="str">
        <f aca="false">IF(B105="","",IF(E105&lt;&gt;"",E105,D105))</f>
        <v>Groceries</v>
      </c>
      <c r="G105" s="10" t="n">
        <f aca="false">IF(A105="","",DATE(YEAR(A105),MONTH(A105),1))</f>
        <v>46266</v>
      </c>
      <c r="H105" s="9" t="str">
        <f aca="false">IF(C105="","",IF(C105&gt;=0,"In","Out"))</f>
        <v>Out</v>
      </c>
    </row>
    <row r="106" customFormat="false" ht="16.4" hidden="false" customHeight="false" outlineLevel="0" collapsed="false">
      <c r="A106" s="6" t="n">
        <v>46268</v>
      </c>
      <c r="B106" s="7" t="s">
        <v>30</v>
      </c>
      <c r="C106" s="8" t="n">
        <v>-142.18</v>
      </c>
      <c r="D106" s="9" t="str">
        <f aca="false">IF(B106="","",IFERROR(INDEX(Rules!$B$5:$B$150,MATCH(1,INDEX(ISNUMBER(SEARCH(Rules!$A$5:$A$150,B106))*(Rules!$A$5:$A$150&lt;&gt;""),0),0)),"Uncategorized"))</f>
        <v>Insurance</v>
      </c>
      <c r="F106" s="9" t="str">
        <f aca="false">IF(B106="","",IF(E106&lt;&gt;"",E106,D106))</f>
        <v>Insurance</v>
      </c>
      <c r="G106" s="10" t="n">
        <f aca="false">IF(A106="","",DATE(YEAR(A106),MONTH(A106),1))</f>
        <v>46266</v>
      </c>
      <c r="H106" s="9" t="str">
        <f aca="false">IF(C106="","",IF(C106&gt;=0,"In","Out"))</f>
        <v>Out</v>
      </c>
    </row>
    <row r="107" customFormat="false" ht="16.4" hidden="false" customHeight="false" outlineLevel="0" collapsed="false">
      <c r="A107" s="6" t="n">
        <v>46268</v>
      </c>
      <c r="B107" s="7" t="s">
        <v>31</v>
      </c>
      <c r="C107" s="8" t="n">
        <v>-65.19</v>
      </c>
      <c r="D107" s="9" t="str">
        <f aca="false">IF(B107="","",IFERROR(INDEX(Rules!$B$5:$B$150,MATCH(1,INDEX(ISNUMBER(SEARCH(Rules!$A$5:$A$150,B107))*(Rules!$A$5:$A$150&lt;&gt;""),0),0)),"Uncategorized"))</f>
        <v>Groceries</v>
      </c>
      <c r="F107" s="9" t="str">
        <f aca="false">IF(B107="","",IF(E107&lt;&gt;"",E107,D107))</f>
        <v>Groceries</v>
      </c>
      <c r="G107" s="10" t="n">
        <f aca="false">IF(A107="","",DATE(YEAR(A107),MONTH(A107),1))</f>
        <v>46266</v>
      </c>
      <c r="H107" s="9" t="str">
        <f aca="false">IF(C107="","",IF(C107&gt;=0,"In","Out"))</f>
        <v>Out</v>
      </c>
    </row>
    <row r="108" customFormat="false" ht="16.4" hidden="false" customHeight="false" outlineLevel="0" collapsed="false">
      <c r="A108" s="6" t="n">
        <v>46268</v>
      </c>
      <c r="B108" s="7" t="s">
        <v>41</v>
      </c>
      <c r="C108" s="8" t="n">
        <v>-23.02</v>
      </c>
      <c r="D108" s="9" t="str">
        <f aca="false">IF(B108="","",IFERROR(INDEX(Rules!$B$5:$B$150,MATCH(1,INDEX(ISNUMBER(SEARCH(Rules!$A$5:$A$150,B108))*(Rules!$A$5:$A$150&lt;&gt;""),0),0)),"Uncategorized"))</f>
        <v>Eating out</v>
      </c>
      <c r="F108" s="9" t="str">
        <f aca="false">IF(B108="","",IF(E108&lt;&gt;"",E108,D108))</f>
        <v>Eating out</v>
      </c>
      <c r="G108" s="10" t="n">
        <f aca="false">IF(A108="","",DATE(YEAR(A108),MONTH(A108),1))</f>
        <v>46266</v>
      </c>
      <c r="H108" s="9" t="str">
        <f aca="false">IF(C108="","",IF(C108&gt;=0,"In","Out"))</f>
        <v>Out</v>
      </c>
    </row>
    <row r="109" customFormat="false" ht="16.4" hidden="false" customHeight="false" outlineLevel="0" collapsed="false">
      <c r="A109" s="6" t="n">
        <v>46268</v>
      </c>
      <c r="B109" s="7" t="s">
        <v>32</v>
      </c>
      <c r="C109" s="8" t="n">
        <v>-9.43</v>
      </c>
      <c r="D109" s="9" t="str">
        <f aca="false">IF(B109="","",IFERROR(INDEX(Rules!$B$5:$B$150,MATCH(1,INDEX(ISNUMBER(SEARCH(Rules!$A$5:$A$150,B109))*(Rules!$A$5:$A$150&lt;&gt;""),0),0)),"Uncategorized"))</f>
        <v>Eating out</v>
      </c>
      <c r="F109" s="9" t="str">
        <f aca="false">IF(B109="","",IF(E109&lt;&gt;"",E109,D109))</f>
        <v>Eating out</v>
      </c>
      <c r="G109" s="10" t="n">
        <f aca="false">IF(A109="","",DATE(YEAR(A109),MONTH(A109),1))</f>
        <v>46266</v>
      </c>
      <c r="H109" s="9" t="str">
        <f aca="false">IF(C109="","",IF(C109&gt;=0,"In","Out"))</f>
        <v>Out</v>
      </c>
    </row>
    <row r="110" customFormat="false" ht="16.4" hidden="false" customHeight="false" outlineLevel="0" collapsed="false">
      <c r="A110" s="6" t="n">
        <v>46268</v>
      </c>
      <c r="B110" s="7" t="s">
        <v>29</v>
      </c>
      <c r="C110" s="8" t="n">
        <v>-5.52</v>
      </c>
      <c r="D110" s="9" t="str">
        <f aca="false">IF(B110="","",IFERROR(INDEX(Rules!$B$5:$B$150,MATCH(1,INDEX(ISNUMBER(SEARCH(Rules!$A$5:$A$150,B110))*(Rules!$A$5:$A$150&lt;&gt;""),0),0)),"Uncategorized"))</f>
        <v>Eating out</v>
      </c>
      <c r="F110" s="9" t="str">
        <f aca="false">IF(B110="","",IF(E110&lt;&gt;"",E110,D110))</f>
        <v>Eating out</v>
      </c>
      <c r="G110" s="10" t="n">
        <f aca="false">IF(A110="","",DATE(YEAR(A110),MONTH(A110),1))</f>
        <v>46266</v>
      </c>
      <c r="H110" s="9" t="str">
        <f aca="false">IF(C110="","",IF(C110&gt;=0,"In","Out"))</f>
        <v>Out</v>
      </c>
    </row>
    <row r="111" customFormat="false" ht="16.4" hidden="false" customHeight="false" outlineLevel="0" collapsed="false">
      <c r="A111" s="6" t="n">
        <v>46268</v>
      </c>
      <c r="B111" s="7" t="s">
        <v>42</v>
      </c>
      <c r="C111" s="8" t="n">
        <v>-56.79</v>
      </c>
      <c r="D111" s="9" t="str">
        <f aca="false">IF(B111="","",IFERROR(INDEX(Rules!$B$5:$B$150,MATCH(1,INDEX(ISNUMBER(SEARCH(Rules!$A$5:$A$150,B111))*(Rules!$A$5:$A$150&lt;&gt;""),0),0)),"Uncategorized"))</f>
        <v>Other</v>
      </c>
      <c r="F111" s="9" t="str">
        <f aca="false">IF(B111="","",IF(E111&lt;&gt;"",E111,D111))</f>
        <v>Other</v>
      </c>
      <c r="G111" s="10" t="n">
        <f aca="false">IF(A111="","",DATE(YEAR(A111),MONTH(A111),1))</f>
        <v>46266</v>
      </c>
      <c r="H111" s="9" t="str">
        <f aca="false">IF(C111="","",IF(C111&gt;=0,"In","Out"))</f>
        <v>Out</v>
      </c>
    </row>
    <row r="112" customFormat="false" ht="16.4" hidden="false" customHeight="false" outlineLevel="0" collapsed="false">
      <c r="A112" s="6" t="n">
        <v>46270</v>
      </c>
      <c r="B112" s="7" t="s">
        <v>67</v>
      </c>
      <c r="C112" s="8" t="n">
        <v>-45.95</v>
      </c>
      <c r="D112" s="9" t="str">
        <f aca="false">IF(B112="","",IFERROR(INDEX(Rules!$B$5:$B$150,MATCH(1,INDEX(ISNUMBER(SEARCH(Rules!$A$5:$A$150,B112))*(Rules!$A$5:$A$150&lt;&gt;""),0),0)),"Uncategorized"))</f>
        <v>Gas</v>
      </c>
      <c r="F112" s="9" t="str">
        <f aca="false">IF(B112="","",IF(E112&lt;&gt;"",E112,D112))</f>
        <v>Gas</v>
      </c>
      <c r="G112" s="10" t="n">
        <f aca="false">IF(A112="","",DATE(YEAR(A112),MONTH(A112),1))</f>
        <v>46266</v>
      </c>
      <c r="H112" s="9" t="str">
        <f aca="false">IF(C112="","",IF(C112&gt;=0,"In","Out"))</f>
        <v>Out</v>
      </c>
    </row>
    <row r="113" customFormat="false" ht="16.4" hidden="false" customHeight="false" outlineLevel="0" collapsed="false">
      <c r="A113" s="6" t="n">
        <v>46270</v>
      </c>
      <c r="B113" s="7" t="s">
        <v>68</v>
      </c>
      <c r="C113" s="8" t="n">
        <v>-54.12</v>
      </c>
      <c r="D113" s="9" t="str">
        <f aca="false">IF(B113="","",IFERROR(INDEX(Rules!$B$5:$B$150,MATCH(1,INDEX(ISNUMBER(SEARCH(Rules!$A$5:$A$150,B113))*(Rules!$A$5:$A$150&lt;&gt;""),0),0)),"Uncategorized"))</f>
        <v>Gas</v>
      </c>
      <c r="F113" s="9" t="str">
        <f aca="false">IF(B113="","",IF(E113&lt;&gt;"",E113,D113))</f>
        <v>Gas</v>
      </c>
      <c r="G113" s="10" t="n">
        <f aca="false">IF(A113="","",DATE(YEAR(A113),MONTH(A113),1))</f>
        <v>46266</v>
      </c>
      <c r="H113" s="9" t="str">
        <f aca="false">IF(C113="","",IF(C113&gt;=0,"In","Out"))</f>
        <v>Out</v>
      </c>
    </row>
    <row r="114" customFormat="false" ht="16.4" hidden="false" customHeight="false" outlineLevel="0" collapsed="false">
      <c r="A114" s="6" t="n">
        <v>46270</v>
      </c>
      <c r="B114" s="7" t="s">
        <v>29</v>
      </c>
      <c r="C114" s="8" t="n">
        <v>-5.83</v>
      </c>
      <c r="D114" s="9" t="str">
        <f aca="false">IF(B114="","",IFERROR(INDEX(Rules!$B$5:$B$150,MATCH(1,INDEX(ISNUMBER(SEARCH(Rules!$A$5:$A$150,B114))*(Rules!$A$5:$A$150&lt;&gt;""),0),0)),"Uncategorized"))</f>
        <v>Eating out</v>
      </c>
      <c r="F114" s="9" t="str">
        <f aca="false">IF(B114="","",IF(E114&lt;&gt;"",E114,D114))</f>
        <v>Eating out</v>
      </c>
      <c r="G114" s="10" t="n">
        <f aca="false">IF(A114="","",DATE(YEAR(A114),MONTH(A114),1))</f>
        <v>46266</v>
      </c>
      <c r="H114" s="9" t="str">
        <f aca="false">IF(C114="","",IF(C114&gt;=0,"In","Out"))</f>
        <v>Out</v>
      </c>
    </row>
    <row r="115" customFormat="false" ht="16.4" hidden="false" customHeight="false" outlineLevel="0" collapsed="false">
      <c r="A115" s="6" t="n">
        <v>46270</v>
      </c>
      <c r="B115" s="7" t="s">
        <v>35</v>
      </c>
      <c r="C115" s="8" t="n">
        <v>-85.4</v>
      </c>
      <c r="D115" s="9" t="str">
        <f aca="false">IF(B115="","",IFERROR(INDEX(Rules!$B$5:$B$150,MATCH(1,INDEX(ISNUMBER(SEARCH(Rules!$A$5:$A$150,B115))*(Rules!$A$5:$A$150&lt;&gt;""),0),0)),"Uncategorized"))</f>
        <v>Phone &amp; internet</v>
      </c>
      <c r="F115" s="9" t="str">
        <f aca="false">IF(B115="","",IF(E115&lt;&gt;"",E115,D115))</f>
        <v>Phone &amp; internet</v>
      </c>
      <c r="G115" s="10" t="n">
        <f aca="false">IF(A115="","",DATE(YEAR(A115),MONTH(A115),1))</f>
        <v>46266</v>
      </c>
      <c r="H115" s="9" t="str">
        <f aca="false">IF(C115="","",IF(C115&gt;=0,"In","Out"))</f>
        <v>Out</v>
      </c>
    </row>
    <row r="116" customFormat="false" ht="16.4" hidden="false" customHeight="false" outlineLevel="0" collapsed="false">
      <c r="A116" s="6" t="n">
        <v>46272</v>
      </c>
      <c r="B116" s="7" t="s">
        <v>31</v>
      </c>
      <c r="C116" s="8" t="n">
        <v>-38.81</v>
      </c>
      <c r="D116" s="9" t="str">
        <f aca="false">IF(B116="","",IFERROR(INDEX(Rules!$B$5:$B$150,MATCH(1,INDEX(ISNUMBER(SEARCH(Rules!$A$5:$A$150,B116))*(Rules!$A$5:$A$150&lt;&gt;""),0),0)),"Uncategorized"))</f>
        <v>Groceries</v>
      </c>
      <c r="F116" s="9" t="str">
        <f aca="false">IF(B116="","",IF(E116&lt;&gt;"",E116,D116))</f>
        <v>Groceries</v>
      </c>
      <c r="G116" s="10" t="n">
        <f aca="false">IF(A116="","",DATE(YEAR(A116),MONTH(A116),1))</f>
        <v>46266</v>
      </c>
      <c r="H116" s="9" t="str">
        <f aca="false">IF(C116="","",IF(C116&gt;=0,"In","Out"))</f>
        <v>Out</v>
      </c>
    </row>
    <row r="117" customFormat="false" ht="16.4" hidden="false" customHeight="false" outlineLevel="0" collapsed="false">
      <c r="A117" s="6" t="n">
        <v>46272</v>
      </c>
      <c r="B117" s="7" t="s">
        <v>31</v>
      </c>
      <c r="C117" s="8" t="n">
        <v>-29.55</v>
      </c>
      <c r="D117" s="9" t="str">
        <f aca="false">IF(B117="","",IFERROR(INDEX(Rules!$B$5:$B$150,MATCH(1,INDEX(ISNUMBER(SEARCH(Rules!$A$5:$A$150,B117))*(Rules!$A$5:$A$150&lt;&gt;""),0),0)),"Uncategorized"))</f>
        <v>Groceries</v>
      </c>
      <c r="F117" s="9" t="str">
        <f aca="false">IF(B117="","",IF(E117&lt;&gt;"",E117,D117))</f>
        <v>Groceries</v>
      </c>
      <c r="G117" s="10" t="n">
        <f aca="false">IF(A117="","",DATE(YEAR(A117),MONTH(A117),1))</f>
        <v>46266</v>
      </c>
      <c r="H117" s="9" t="str">
        <f aca="false">IF(C117="","",IF(C117&gt;=0,"In","Out"))</f>
        <v>Out</v>
      </c>
    </row>
    <row r="118" customFormat="false" ht="16.4" hidden="false" customHeight="false" outlineLevel="0" collapsed="false">
      <c r="A118" s="6" t="n">
        <v>46273</v>
      </c>
      <c r="B118" s="7" t="s">
        <v>38</v>
      </c>
      <c r="C118" s="8" t="n">
        <v>-15.49</v>
      </c>
      <c r="D118" s="9" t="str">
        <f aca="false">IF(B118="","",IFERROR(INDEX(Rules!$B$5:$B$150,MATCH(1,INDEX(ISNUMBER(SEARCH(Rules!$A$5:$A$150,B118))*(Rules!$A$5:$A$150&lt;&gt;""),0),0)),"Uncategorized"))</f>
        <v>Subscriptions</v>
      </c>
      <c r="F118" s="9" t="str">
        <f aca="false">IF(B118="","",IF(E118&lt;&gt;"",E118,D118))</f>
        <v>Subscriptions</v>
      </c>
      <c r="G118" s="10" t="n">
        <f aca="false">IF(A118="","",DATE(YEAR(A118),MONTH(A118),1))</f>
        <v>46266</v>
      </c>
      <c r="H118" s="9" t="str">
        <f aca="false">IF(C118="","",IF(C118&gt;=0,"In","Out"))</f>
        <v>Out</v>
      </c>
    </row>
    <row r="119" customFormat="false" ht="16.4" hidden="false" customHeight="false" outlineLevel="0" collapsed="false">
      <c r="A119" s="6" t="n">
        <v>46273</v>
      </c>
      <c r="B119" s="7" t="s">
        <v>40</v>
      </c>
      <c r="C119" s="8" t="n">
        <v>-11.99</v>
      </c>
      <c r="D119" s="9" t="str">
        <f aca="false">IF(B119="","",IFERROR(INDEX(Rules!$B$5:$B$150,MATCH(1,INDEX(ISNUMBER(SEARCH(Rules!$A$5:$A$150,B119))*(Rules!$A$5:$A$150&lt;&gt;""),0),0)),"Uncategorized"))</f>
        <v>Subscriptions</v>
      </c>
      <c r="F119" s="9" t="str">
        <f aca="false">IF(B119="","",IF(E119&lt;&gt;"",E119,D119))</f>
        <v>Subscriptions</v>
      </c>
      <c r="G119" s="10" t="n">
        <f aca="false">IF(A119="","",DATE(YEAR(A119),MONTH(A119),1))</f>
        <v>46266</v>
      </c>
      <c r="H119" s="9" t="str">
        <f aca="false">IF(C119="","",IF(C119&gt;=0,"In","Out"))</f>
        <v>Out</v>
      </c>
    </row>
    <row r="120" customFormat="false" ht="16.4" hidden="false" customHeight="false" outlineLevel="0" collapsed="false">
      <c r="A120" s="6" t="n">
        <v>46274</v>
      </c>
      <c r="B120" s="7" t="s">
        <v>69</v>
      </c>
      <c r="C120" s="8" t="n">
        <v>-200</v>
      </c>
      <c r="D120" s="9" t="str">
        <f aca="false">IF(B120="","",IFERROR(INDEX(Rules!$B$5:$B$150,MATCH(1,INDEX(ISNUMBER(SEARCH(Rules!$A$5:$A$150,B120))*(Rules!$A$5:$A$150&lt;&gt;""),0),0)),"Uncategorized"))</f>
        <v>Savings transfer</v>
      </c>
      <c r="F120" s="9" t="str">
        <f aca="false">IF(B120="","",IF(E120&lt;&gt;"",E120,D120))</f>
        <v>Savings transfer</v>
      </c>
      <c r="G120" s="10" t="n">
        <f aca="false">IF(A120="","",DATE(YEAR(A120),MONTH(A120),1))</f>
        <v>46266</v>
      </c>
      <c r="H120" s="9" t="str">
        <f aca="false">IF(C120="","",IF(C120&gt;=0,"In","Out"))</f>
        <v>Out</v>
      </c>
    </row>
    <row r="121" customFormat="false" ht="16.4" hidden="false" customHeight="false" outlineLevel="0" collapsed="false">
      <c r="A121" s="6" t="n">
        <v>46276</v>
      </c>
      <c r="B121" s="7" t="s">
        <v>32</v>
      </c>
      <c r="C121" s="8" t="n">
        <v>-14.77</v>
      </c>
      <c r="D121" s="9" t="str">
        <f aca="false">IF(B121="","",IFERROR(INDEX(Rules!$B$5:$B$150,MATCH(1,INDEX(ISNUMBER(SEARCH(Rules!$A$5:$A$150,B121))*(Rules!$A$5:$A$150&lt;&gt;""),0),0)),"Uncategorized"))</f>
        <v>Eating out</v>
      </c>
      <c r="F121" s="9" t="str">
        <f aca="false">IF(B121="","",IF(E121&lt;&gt;"",E121,D121))</f>
        <v>Eating out</v>
      </c>
      <c r="G121" s="10" t="n">
        <f aca="false">IF(A121="","",DATE(YEAR(A121),MONTH(A121),1))</f>
        <v>46266</v>
      </c>
      <c r="H121" s="9" t="str">
        <f aca="false">IF(C121="","",IF(C121&gt;=0,"In","Out"))</f>
        <v>Out</v>
      </c>
    </row>
    <row r="122" customFormat="false" ht="16.4" hidden="false" customHeight="false" outlineLevel="0" collapsed="false">
      <c r="A122" s="6" t="n">
        <v>46276</v>
      </c>
      <c r="B122" s="7" t="s">
        <v>29</v>
      </c>
      <c r="C122" s="8" t="n">
        <v>-7.59</v>
      </c>
      <c r="D122" s="9" t="str">
        <f aca="false">IF(B122="","",IFERROR(INDEX(Rules!$B$5:$B$150,MATCH(1,INDEX(ISNUMBER(SEARCH(Rules!$A$5:$A$150,B122))*(Rules!$A$5:$A$150&lt;&gt;""),0),0)),"Uncategorized"))</f>
        <v>Eating out</v>
      </c>
      <c r="F122" s="9" t="str">
        <f aca="false">IF(B122="","",IF(E122&lt;&gt;"",E122,D122))</f>
        <v>Eating out</v>
      </c>
      <c r="G122" s="10" t="n">
        <f aca="false">IF(A122="","",DATE(YEAR(A122),MONTH(A122),1))</f>
        <v>46266</v>
      </c>
      <c r="H122" s="9" t="str">
        <f aca="false">IF(C122="","",IF(C122&gt;=0,"In","Out"))</f>
        <v>Out</v>
      </c>
    </row>
    <row r="123" customFormat="false" ht="16.4" hidden="false" customHeight="false" outlineLevel="0" collapsed="false">
      <c r="A123" s="6" t="n">
        <v>46277</v>
      </c>
      <c r="B123" s="7" t="s">
        <v>44</v>
      </c>
      <c r="C123" s="8" t="n">
        <v>-96</v>
      </c>
      <c r="D123" s="9" t="str">
        <f aca="false">IF(B123="","",IFERROR(INDEX(Rules!$B$5:$B$150,MATCH(1,INDEX(ISNUMBER(SEARCH(Rules!$A$5:$A$150,B123))*(Rules!$A$5:$A$150&lt;&gt;""),0),0)),"Uncategorized"))</f>
        <v>Utilities</v>
      </c>
      <c r="F123" s="9" t="str">
        <f aca="false">IF(B123="","",IF(E123&lt;&gt;"",E123,D123))</f>
        <v>Utilities</v>
      </c>
      <c r="G123" s="10" t="n">
        <f aca="false">IF(A123="","",DATE(YEAR(A123),MONTH(A123),1))</f>
        <v>46266</v>
      </c>
      <c r="H123" s="9" t="str">
        <f aca="false">IF(C123="","",IF(C123&gt;=0,"In","Out"))</f>
        <v>Out</v>
      </c>
    </row>
    <row r="124" customFormat="false" ht="16.4" hidden="false" customHeight="false" outlineLevel="0" collapsed="false">
      <c r="A124" s="6" t="n">
        <v>46277</v>
      </c>
      <c r="B124" s="7" t="s">
        <v>37</v>
      </c>
      <c r="C124" s="8" t="n">
        <v>-22.77</v>
      </c>
      <c r="D124" s="9" t="str">
        <f aca="false">IF(B124="","",IFERROR(INDEX(Rules!$B$5:$B$150,MATCH(1,INDEX(ISNUMBER(SEARCH(Rules!$A$5:$A$150,B124))*(Rules!$A$5:$A$150&lt;&gt;""),0),0)),"Uncategorized"))</f>
        <v>Gas</v>
      </c>
      <c r="F124" s="9" t="str">
        <f aca="false">IF(B124="","",IF(E124&lt;&gt;"",E124,D124))</f>
        <v>Gas</v>
      </c>
      <c r="G124" s="10" t="n">
        <f aca="false">IF(A124="","",DATE(YEAR(A124),MONTH(A124),1))</f>
        <v>46266</v>
      </c>
      <c r="H124" s="9" t="str">
        <f aca="false">IF(C124="","",IF(C124&gt;=0,"In","Out"))</f>
        <v>Out</v>
      </c>
    </row>
    <row r="125" customFormat="false" ht="16.4" hidden="false" customHeight="false" outlineLevel="0" collapsed="false">
      <c r="A125" s="6" t="n">
        <v>46277</v>
      </c>
      <c r="B125" s="7" t="s">
        <v>48</v>
      </c>
      <c r="C125" s="8" t="n">
        <v>-62.21</v>
      </c>
      <c r="D125" s="9" t="str">
        <f aca="false">IF(B125="","",IFERROR(INDEX(Rules!$B$5:$B$150,MATCH(1,INDEX(ISNUMBER(SEARCH(Rules!$A$5:$A$150,B125))*(Rules!$A$5:$A$150&lt;&gt;""),0),0)),"Uncategorized"))</f>
        <v>Groceries</v>
      </c>
      <c r="F125" s="9" t="str">
        <f aca="false">IF(B125="","",IF(E125&lt;&gt;"",E125,D125))</f>
        <v>Groceries</v>
      </c>
      <c r="G125" s="10" t="n">
        <f aca="false">IF(A125="","",DATE(YEAR(A125),MONTH(A125),1))</f>
        <v>46266</v>
      </c>
      <c r="H125" s="9" t="str">
        <f aca="false">IF(C125="","",IF(C125&gt;=0,"In","Out"))</f>
        <v>Out</v>
      </c>
    </row>
    <row r="126" customFormat="false" ht="16.4" hidden="false" customHeight="false" outlineLevel="0" collapsed="false">
      <c r="A126" s="6" t="n">
        <v>46279</v>
      </c>
      <c r="B126" s="7" t="s">
        <v>27</v>
      </c>
      <c r="C126" s="8" t="n">
        <v>-16.63</v>
      </c>
      <c r="D126" s="9" t="str">
        <f aca="false">IF(B126="","",IFERROR(INDEX(Rules!$B$5:$B$150,MATCH(1,INDEX(ISNUMBER(SEARCH(Rules!$A$5:$A$150,B126))*(Rules!$A$5:$A$150&lt;&gt;""),0),0)),"Uncategorized"))</f>
        <v>Shopping</v>
      </c>
      <c r="F126" s="9" t="str">
        <f aca="false">IF(B126="","",IF(E126&lt;&gt;"",E126,D126))</f>
        <v>Shopping</v>
      </c>
      <c r="G126" s="10" t="n">
        <f aca="false">IF(A126="","",DATE(YEAR(A126),MONTH(A126),1))</f>
        <v>46266</v>
      </c>
      <c r="H126" s="9" t="str">
        <f aca="false">IF(C126="","",IF(C126&gt;=0,"In","Out"))</f>
        <v>Out</v>
      </c>
    </row>
    <row r="127" customFormat="false" ht="16.4" hidden="false" customHeight="false" outlineLevel="0" collapsed="false">
      <c r="A127" s="6" t="n">
        <v>46279</v>
      </c>
      <c r="B127" s="7" t="s">
        <v>70</v>
      </c>
      <c r="C127" s="8" t="n">
        <v>-44.99</v>
      </c>
      <c r="D127" s="9" t="str">
        <f aca="false">IF(B127="","",IFERROR(INDEX(Rules!$B$5:$B$150,MATCH(1,INDEX(ISNUMBER(SEARCH(Rules!$A$5:$A$150,B127))*(Rules!$A$5:$A$150&lt;&gt;""),0),0)),"Uncategorized"))</f>
        <v>Groceries</v>
      </c>
      <c r="F127" s="9" t="str">
        <f aca="false">IF(B127="","",IF(E127&lt;&gt;"",E127,D127))</f>
        <v>Groceries</v>
      </c>
      <c r="G127" s="10" t="n">
        <f aca="false">IF(A127="","",DATE(YEAR(A127),MONTH(A127),1))</f>
        <v>46266</v>
      </c>
      <c r="H127" s="9" t="str">
        <f aca="false">IF(C127="","",IF(C127&gt;=0,"In","Out"))</f>
        <v>Out</v>
      </c>
    </row>
    <row r="128" customFormat="false" ht="16.4" hidden="false" customHeight="false" outlineLevel="0" collapsed="false">
      <c r="A128" s="6" t="n">
        <v>46280</v>
      </c>
      <c r="B128" s="7" t="s">
        <v>45</v>
      </c>
      <c r="C128" s="8" t="n">
        <v>1840.22</v>
      </c>
      <c r="D128" s="9" t="str">
        <f aca="false">IF(B128="","",IFERROR(INDEX(Rules!$B$5:$B$150,MATCH(1,INDEX(ISNUMBER(SEARCH(Rules!$A$5:$A$150,B128))*(Rules!$A$5:$A$150&lt;&gt;""),0),0)),"Uncategorized"))</f>
        <v>Income</v>
      </c>
      <c r="F128" s="9" t="str">
        <f aca="false">IF(B128="","",IF(E128&lt;&gt;"",E128,D128))</f>
        <v>Income</v>
      </c>
      <c r="G128" s="10" t="n">
        <f aca="false">IF(A128="","",DATE(YEAR(A128),MONTH(A128),1))</f>
        <v>46266</v>
      </c>
      <c r="H128" s="9" t="str">
        <f aca="false">IF(C128="","",IF(C128&gt;=0,"In","Out"))</f>
        <v>In</v>
      </c>
    </row>
    <row r="129" customFormat="false" ht="16.4" hidden="false" customHeight="false" outlineLevel="0" collapsed="false">
      <c r="A129" s="6" t="n">
        <v>46280</v>
      </c>
      <c r="B129" s="7" t="s">
        <v>71</v>
      </c>
      <c r="C129" s="8" t="n">
        <v>-38.58</v>
      </c>
      <c r="D129" s="9" t="str">
        <f aca="false">IF(B129="","",IFERROR(INDEX(Rules!$B$5:$B$150,MATCH(1,INDEX(ISNUMBER(SEARCH(Rules!$A$5:$A$150,B129))*(Rules!$A$5:$A$150&lt;&gt;""),0),0)),"Uncategorized"))</f>
        <v>Gas</v>
      </c>
      <c r="F129" s="9" t="str">
        <f aca="false">IF(B129="","",IF(E129&lt;&gt;"",E129,D129))</f>
        <v>Gas</v>
      </c>
      <c r="G129" s="10" t="n">
        <f aca="false">IF(A129="","",DATE(YEAR(A129),MONTH(A129),1))</f>
        <v>46266</v>
      </c>
      <c r="H129" s="9" t="str">
        <f aca="false">IF(C129="","",IF(C129&gt;=0,"In","Out"))</f>
        <v>Out</v>
      </c>
    </row>
    <row r="130" customFormat="false" ht="16.4" hidden="false" customHeight="false" outlineLevel="0" collapsed="false">
      <c r="A130" s="6" t="n">
        <v>46280</v>
      </c>
      <c r="B130" s="7" t="s">
        <v>48</v>
      </c>
      <c r="C130" s="8" t="n">
        <v>-87.58</v>
      </c>
      <c r="D130" s="9" t="str">
        <f aca="false">IF(B130="","",IFERROR(INDEX(Rules!$B$5:$B$150,MATCH(1,INDEX(ISNUMBER(SEARCH(Rules!$A$5:$A$150,B130))*(Rules!$A$5:$A$150&lt;&gt;""),0),0)),"Uncategorized"))</f>
        <v>Groceries</v>
      </c>
      <c r="F130" s="9" t="str">
        <f aca="false">IF(B130="","",IF(E130&lt;&gt;"",E130,D130))</f>
        <v>Groceries</v>
      </c>
      <c r="G130" s="10" t="n">
        <f aca="false">IF(A130="","",DATE(YEAR(A130),MONTH(A130),1))</f>
        <v>46266</v>
      </c>
      <c r="H130" s="9" t="str">
        <f aca="false">IF(C130="","",IF(C130&gt;=0,"In","Out"))</f>
        <v>Out</v>
      </c>
    </row>
    <row r="131" customFormat="false" ht="16.4" hidden="false" customHeight="false" outlineLevel="0" collapsed="false">
      <c r="A131" s="6" t="n">
        <v>46281</v>
      </c>
      <c r="B131" s="7" t="s">
        <v>72</v>
      </c>
      <c r="C131" s="8" t="n">
        <v>-85.39</v>
      </c>
      <c r="D131" s="9" t="str">
        <f aca="false">IF(B131="","",IFERROR(INDEX(Rules!$B$5:$B$150,MATCH(1,INDEX(ISNUMBER(SEARCH(Rules!$A$5:$A$150,B131))*(Rules!$A$5:$A$150&lt;&gt;""),0),0)),"Uncategorized"))</f>
        <v>Groceries</v>
      </c>
      <c r="F131" s="9" t="str">
        <f aca="false">IF(B131="","",IF(E131&lt;&gt;"",E131,D131))</f>
        <v>Groceries</v>
      </c>
      <c r="G131" s="10" t="n">
        <f aca="false">IF(A131="","",DATE(YEAR(A131),MONTH(A131),1))</f>
        <v>46266</v>
      </c>
      <c r="H131" s="9" t="str">
        <f aca="false">IF(C131="","",IF(C131&gt;=0,"In","Out"))</f>
        <v>Out</v>
      </c>
    </row>
    <row r="132" customFormat="false" ht="16.4" hidden="false" customHeight="false" outlineLevel="0" collapsed="false">
      <c r="A132" s="6" t="n">
        <v>46281</v>
      </c>
      <c r="B132" s="7" t="s">
        <v>73</v>
      </c>
      <c r="C132" s="8" t="n">
        <v>-71.38</v>
      </c>
      <c r="D132" s="9" t="str">
        <f aca="false">IF(B132="","",IFERROR(INDEX(Rules!$B$5:$B$150,MATCH(1,INDEX(ISNUMBER(SEARCH(Rules!$A$5:$A$150,B132))*(Rules!$A$5:$A$150&lt;&gt;""),0),0)),"Uncategorized"))</f>
        <v>Groceries</v>
      </c>
      <c r="F132" s="9" t="str">
        <f aca="false">IF(B132="","",IF(E132&lt;&gt;"",E132,D132))</f>
        <v>Groceries</v>
      </c>
      <c r="G132" s="10" t="n">
        <f aca="false">IF(A132="","",DATE(YEAR(A132),MONTH(A132),1))</f>
        <v>46266</v>
      </c>
      <c r="H132" s="9" t="str">
        <f aca="false">IF(C132="","",IF(C132&gt;=0,"In","Out"))</f>
        <v>Out</v>
      </c>
    </row>
    <row r="133" customFormat="false" ht="16.4" hidden="false" customHeight="false" outlineLevel="0" collapsed="false">
      <c r="A133" s="6" t="n">
        <v>46283</v>
      </c>
      <c r="B133" s="7" t="s">
        <v>41</v>
      </c>
      <c r="C133" s="8" t="n">
        <v>-19.22</v>
      </c>
      <c r="D133" s="9" t="str">
        <f aca="false">IF(B133="","",IFERROR(INDEX(Rules!$B$5:$B$150,MATCH(1,INDEX(ISNUMBER(SEARCH(Rules!$A$5:$A$150,B133))*(Rules!$A$5:$A$150&lt;&gt;""),0),0)),"Uncategorized"))</f>
        <v>Eating out</v>
      </c>
      <c r="F133" s="9" t="str">
        <f aca="false">IF(B133="","",IF(E133&lt;&gt;"",E133,D133))</f>
        <v>Eating out</v>
      </c>
      <c r="G133" s="10" t="n">
        <f aca="false">IF(A133="","",DATE(YEAR(A133),MONTH(A133),1))</f>
        <v>46266</v>
      </c>
      <c r="H133" s="9" t="str">
        <f aca="false">IF(C133="","",IF(C133&gt;=0,"In","Out"))</f>
        <v>Out</v>
      </c>
    </row>
    <row r="134" customFormat="false" ht="16.4" hidden="false" customHeight="false" outlineLevel="0" collapsed="false">
      <c r="A134" s="6" t="n">
        <v>46283</v>
      </c>
      <c r="B134" s="7" t="s">
        <v>49</v>
      </c>
      <c r="C134" s="8" t="n">
        <v>-70</v>
      </c>
      <c r="D134" s="9" t="str">
        <f aca="false">IF(B134="","",IFERROR(INDEX(Rules!$B$5:$B$150,MATCH(1,INDEX(ISNUMBER(SEARCH(Rules!$A$5:$A$150,B134))*(Rules!$A$5:$A$150&lt;&gt;""),0),0)),"Uncategorized"))</f>
        <v>Phone &amp; internet</v>
      </c>
      <c r="F134" s="9" t="str">
        <f aca="false">IF(B134="","",IF(E134&lt;&gt;"",E134,D134))</f>
        <v>Phone &amp; internet</v>
      </c>
      <c r="G134" s="10" t="n">
        <f aca="false">IF(A134="","",DATE(YEAR(A134),MONTH(A134),1))</f>
        <v>46266</v>
      </c>
      <c r="H134" s="9" t="str">
        <f aca="false">IF(C134="","",IF(C134&gt;=0,"In","Out"))</f>
        <v>Out</v>
      </c>
    </row>
    <row r="135" customFormat="false" ht="16.4" hidden="false" customHeight="false" outlineLevel="0" collapsed="false">
      <c r="A135" s="6" t="n">
        <v>46284</v>
      </c>
      <c r="B135" s="7" t="s">
        <v>27</v>
      </c>
      <c r="C135" s="8" t="n">
        <v>-93.79</v>
      </c>
      <c r="D135" s="9" t="str">
        <f aca="false">IF(B135="","",IFERROR(INDEX(Rules!$B$5:$B$150,MATCH(1,INDEX(ISNUMBER(SEARCH(Rules!$A$5:$A$150,B135))*(Rules!$A$5:$A$150&lt;&gt;""),0),0)),"Uncategorized"))</f>
        <v>Shopping</v>
      </c>
      <c r="F135" s="9" t="str">
        <f aca="false">IF(B135="","",IF(E135&lt;&gt;"",E135,D135))</f>
        <v>Shopping</v>
      </c>
      <c r="G135" s="10" t="n">
        <f aca="false">IF(A135="","",DATE(YEAR(A135),MONTH(A135),1))</f>
        <v>46266</v>
      </c>
      <c r="H135" s="9" t="str">
        <f aca="false">IF(C135="","",IF(C135&gt;=0,"In","Out"))</f>
        <v>Out</v>
      </c>
    </row>
    <row r="136" customFormat="false" ht="16.4" hidden="false" customHeight="false" outlineLevel="0" collapsed="false">
      <c r="A136" s="6" t="n">
        <v>46284</v>
      </c>
      <c r="B136" s="7" t="s">
        <v>36</v>
      </c>
      <c r="C136" s="8" t="n">
        <v>-35.65</v>
      </c>
      <c r="D136" s="9" t="str">
        <f aca="false">IF(B136="","",IFERROR(INDEX(Rules!$B$5:$B$150,MATCH(1,INDEX(ISNUMBER(SEARCH(Rules!$A$5:$A$150,B136))*(Rules!$A$5:$A$150&lt;&gt;""),0),0)),"Uncategorized"))</f>
        <v>Health</v>
      </c>
      <c r="F136" s="9" t="str">
        <f aca="false">IF(B136="","",IF(E136&lt;&gt;"",E136,D136))</f>
        <v>Health</v>
      </c>
      <c r="G136" s="10" t="n">
        <f aca="false">IF(A136="","",DATE(YEAR(A136),MONTH(A136),1))</f>
        <v>46266</v>
      </c>
      <c r="H136" s="9" t="str">
        <f aca="false">IF(C136="","",IF(C136&gt;=0,"In","Out"))</f>
        <v>Out</v>
      </c>
    </row>
    <row r="137" customFormat="false" ht="16.4" hidden="false" customHeight="false" outlineLevel="0" collapsed="false">
      <c r="A137" s="6" t="n">
        <v>46285</v>
      </c>
      <c r="B137" s="7" t="s">
        <v>50</v>
      </c>
      <c r="C137" s="8" t="n">
        <v>-318.55</v>
      </c>
      <c r="D137" s="9" t="str">
        <f aca="false">IF(B137="","",IFERROR(INDEX(Rules!$B$5:$B$150,MATCH(1,INDEX(ISNUMBER(SEARCH(Rules!$A$5:$A$150,B137))*(Rules!$A$5:$A$150&lt;&gt;""),0),0)),"Uncategorized"))</f>
        <v>Car payment</v>
      </c>
      <c r="F137" s="9" t="str">
        <f aca="false">IF(B137="","",IF(E137&lt;&gt;"",E137,D137))</f>
        <v>Car payment</v>
      </c>
      <c r="G137" s="10" t="n">
        <f aca="false">IF(A137="","",DATE(YEAR(A137),MONTH(A137),1))</f>
        <v>46266</v>
      </c>
      <c r="H137" s="9" t="str">
        <f aca="false">IF(C137="","",IF(C137&gt;=0,"In","Out"))</f>
        <v>Out</v>
      </c>
    </row>
    <row r="138" customFormat="false" ht="16.4" hidden="false" customHeight="false" outlineLevel="0" collapsed="false">
      <c r="A138" s="6" t="n">
        <v>46285</v>
      </c>
      <c r="B138" s="7" t="s">
        <v>74</v>
      </c>
      <c r="C138" s="8" t="n">
        <v>-132.22</v>
      </c>
      <c r="D138" s="9" t="str">
        <f aca="false">IF(B138="","",IFERROR(INDEX(Rules!$B$5:$B$150,MATCH(1,INDEX(ISNUMBER(SEARCH(Rules!$A$5:$A$150,B138))*(Rules!$A$5:$A$150&lt;&gt;""),0),0)),"Uncategorized"))</f>
        <v>Groceries</v>
      </c>
      <c r="F138" s="9" t="str">
        <f aca="false">IF(B138="","",IF(E138&lt;&gt;"",E138,D138))</f>
        <v>Groceries</v>
      </c>
      <c r="G138" s="10" t="n">
        <f aca="false">IF(A138="","",DATE(YEAR(A138),MONTH(A138),1))</f>
        <v>46266</v>
      </c>
      <c r="H138" s="9" t="str">
        <f aca="false">IF(C138="","",IF(C138&gt;=0,"In","Out"))</f>
        <v>Out</v>
      </c>
    </row>
    <row r="139" customFormat="false" ht="16.4" hidden="false" customHeight="false" outlineLevel="0" collapsed="false">
      <c r="A139" s="6" t="n">
        <v>46286</v>
      </c>
      <c r="B139" s="7" t="s">
        <v>43</v>
      </c>
      <c r="C139" s="8" t="n">
        <v>-57.69</v>
      </c>
      <c r="D139" s="9" t="str">
        <f aca="false">IF(B139="","",IFERROR(INDEX(Rules!$B$5:$B$150,MATCH(1,INDEX(ISNUMBER(SEARCH(Rules!$A$5:$A$150,B139))*(Rules!$A$5:$A$150&lt;&gt;""),0),0)),"Uncategorized"))</f>
        <v>Cash</v>
      </c>
      <c r="F139" s="9" t="str">
        <f aca="false">IF(B139="","",IF(E139&lt;&gt;"",E139,D139))</f>
        <v>Cash</v>
      </c>
      <c r="G139" s="10" t="n">
        <f aca="false">IF(A139="","",DATE(YEAR(A139),MONTH(A139),1))</f>
        <v>46266</v>
      </c>
      <c r="H139" s="9" t="str">
        <f aca="false">IF(C139="","",IF(C139&gt;=0,"In","Out"))</f>
        <v>Out</v>
      </c>
    </row>
    <row r="140" customFormat="false" ht="16.4" hidden="false" customHeight="false" outlineLevel="0" collapsed="false">
      <c r="A140" s="6" t="n">
        <v>46286</v>
      </c>
      <c r="B140" s="7" t="s">
        <v>32</v>
      </c>
      <c r="C140" s="8" t="n">
        <v>-15.33</v>
      </c>
      <c r="D140" s="9" t="str">
        <f aca="false">IF(B140="","",IFERROR(INDEX(Rules!$B$5:$B$150,MATCH(1,INDEX(ISNUMBER(SEARCH(Rules!$A$5:$A$150,B140))*(Rules!$A$5:$A$150&lt;&gt;""),0),0)),"Uncategorized"))</f>
        <v>Eating out</v>
      </c>
      <c r="F140" s="9" t="str">
        <f aca="false">IF(B140="","",IF(E140&lt;&gt;"",E140,D140))</f>
        <v>Eating out</v>
      </c>
      <c r="G140" s="10" t="n">
        <f aca="false">IF(A140="","",DATE(YEAR(A140),MONTH(A140),1))</f>
        <v>46266</v>
      </c>
      <c r="H140" s="9" t="str">
        <f aca="false">IF(C140="","",IF(C140&gt;=0,"In","Out"))</f>
        <v>Out</v>
      </c>
    </row>
    <row r="141" customFormat="false" ht="16.4" hidden="false" customHeight="false" outlineLevel="0" collapsed="false">
      <c r="A141" s="6" t="n">
        <v>46287</v>
      </c>
      <c r="B141" s="7" t="s">
        <v>53</v>
      </c>
      <c r="C141" s="8" t="n">
        <v>-24.99</v>
      </c>
      <c r="D141" s="9" t="str">
        <f aca="false">IF(B141="","",IFERROR(INDEX(Rules!$B$5:$B$150,MATCH(1,INDEX(ISNUMBER(SEARCH(Rules!$A$5:$A$150,B141))*(Rules!$A$5:$A$150&lt;&gt;""),0),0)),"Uncategorized"))</f>
        <v>Subscriptions</v>
      </c>
      <c r="F141" s="9" t="str">
        <f aca="false">IF(B141="","",IF(E141&lt;&gt;"",E141,D141))</f>
        <v>Subscriptions</v>
      </c>
      <c r="G141" s="10" t="n">
        <f aca="false">IF(A141="","",DATE(YEAR(A141),MONTH(A141),1))</f>
        <v>46266</v>
      </c>
      <c r="H141" s="9" t="str">
        <f aca="false">IF(C141="","",IF(C141&gt;=0,"In","Out"))</f>
        <v>Out</v>
      </c>
    </row>
    <row r="142" customFormat="false" ht="16.4" hidden="false" customHeight="false" outlineLevel="0" collapsed="false">
      <c r="A142" s="6" t="n">
        <v>46287</v>
      </c>
      <c r="B142" s="7" t="s">
        <v>29</v>
      </c>
      <c r="C142" s="8" t="n">
        <v>-7.11</v>
      </c>
      <c r="D142" s="9" t="str">
        <f aca="false">IF(B142="","",IFERROR(INDEX(Rules!$B$5:$B$150,MATCH(1,INDEX(ISNUMBER(SEARCH(Rules!$A$5:$A$150,B142))*(Rules!$A$5:$A$150&lt;&gt;""),0),0)),"Uncategorized"))</f>
        <v>Eating out</v>
      </c>
      <c r="F142" s="9" t="str">
        <f aca="false">IF(B142="","",IF(E142&lt;&gt;"",E142,D142))</f>
        <v>Eating out</v>
      </c>
      <c r="G142" s="10" t="n">
        <f aca="false">IF(A142="","",DATE(YEAR(A142),MONTH(A142),1))</f>
        <v>46266</v>
      </c>
      <c r="H142" s="9" t="str">
        <f aca="false">IF(C142="","",IF(C142&gt;=0,"In","Out"))</f>
        <v>Out</v>
      </c>
    </row>
    <row r="143" customFormat="false" ht="16.4" hidden="false" customHeight="false" outlineLevel="0" collapsed="false">
      <c r="A143" s="6" t="n">
        <v>46287</v>
      </c>
      <c r="B143" s="7" t="s">
        <v>34</v>
      </c>
      <c r="C143" s="8" t="n">
        <v>-48.97</v>
      </c>
      <c r="D143" s="9" t="str">
        <f aca="false">IF(B143="","",IFERROR(INDEX(Rules!$B$5:$B$150,MATCH(1,INDEX(ISNUMBER(SEARCH(Rules!$A$5:$A$150,B143))*(Rules!$A$5:$A$150&lt;&gt;""),0),0)),"Uncategorized"))</f>
        <v>Shopping</v>
      </c>
      <c r="F143" s="9" t="str">
        <f aca="false">IF(B143="","",IF(E143&lt;&gt;"",E143,D143))</f>
        <v>Shopping</v>
      </c>
      <c r="G143" s="10" t="n">
        <f aca="false">IF(A143="","",DATE(YEAR(A143),MONTH(A143),1))</f>
        <v>46266</v>
      </c>
      <c r="H143" s="9" t="str">
        <f aca="false">IF(C143="","",IF(C143&gt;=0,"In","Out"))</f>
        <v>Out</v>
      </c>
    </row>
    <row r="144" customFormat="false" ht="16.4" hidden="false" customHeight="false" outlineLevel="0" collapsed="false">
      <c r="A144" s="6" t="n">
        <v>46288</v>
      </c>
      <c r="B144" s="7" t="s">
        <v>75</v>
      </c>
      <c r="C144" s="8" t="n">
        <v>-40.39</v>
      </c>
      <c r="D144" s="9" t="str">
        <f aca="false">IF(B144="","",IFERROR(INDEX(Rules!$B$5:$B$150,MATCH(1,INDEX(ISNUMBER(SEARCH(Rules!$A$5:$A$150,B144))*(Rules!$A$5:$A$150&lt;&gt;""),0),0)),"Uncategorized"))</f>
        <v>Gas</v>
      </c>
      <c r="F144" s="9" t="str">
        <f aca="false">IF(B144="","",IF(E144&lt;&gt;"",E144,D144))</f>
        <v>Gas</v>
      </c>
      <c r="G144" s="10" t="n">
        <f aca="false">IF(A144="","",DATE(YEAR(A144),MONTH(A144),1))</f>
        <v>46266</v>
      </c>
      <c r="H144" s="9" t="str">
        <f aca="false">IF(C144="","",IF(C144&gt;=0,"In","Out"))</f>
        <v>Out</v>
      </c>
    </row>
    <row r="145" customFormat="false" ht="16.4" hidden="false" customHeight="false" outlineLevel="0" collapsed="false">
      <c r="A145" s="6" t="n">
        <v>46289</v>
      </c>
      <c r="B145" s="7" t="s">
        <v>28</v>
      </c>
      <c r="C145" s="8" t="n">
        <v>-24.31</v>
      </c>
      <c r="D145" s="9" t="str">
        <f aca="false">IF(B145="","",IFERROR(INDEX(Rules!$B$5:$B$150,MATCH(1,INDEX(ISNUMBER(SEARCH(Rules!$A$5:$A$150,B145))*(Rules!$A$5:$A$150&lt;&gt;""),0),0)),"Uncategorized"))</f>
        <v>Eating out</v>
      </c>
      <c r="F145" s="9" t="str">
        <f aca="false">IF(B145="","",IF(E145&lt;&gt;"",E145,D145))</f>
        <v>Eating out</v>
      </c>
      <c r="G145" s="10" t="n">
        <f aca="false">IF(A145="","",DATE(YEAR(A145),MONTH(A145),1))</f>
        <v>46266</v>
      </c>
      <c r="H145" s="9" t="str">
        <f aca="false">IF(C145="","",IF(C145&gt;=0,"In","Out"))</f>
        <v>Out</v>
      </c>
    </row>
    <row r="146" customFormat="false" ht="16.4" hidden="false" customHeight="false" outlineLevel="0" collapsed="false">
      <c r="A146" s="6" t="n">
        <v>46289</v>
      </c>
      <c r="B146" s="7" t="s">
        <v>76</v>
      </c>
      <c r="C146" s="8" t="n">
        <v>-126.73</v>
      </c>
      <c r="D146" s="9" t="str">
        <f aca="false">IF(B146="","",IFERROR(INDEX(Rules!$B$5:$B$150,MATCH(1,INDEX(ISNUMBER(SEARCH(Rules!$A$5:$A$150,B146))*(Rules!$A$5:$A$150&lt;&gt;""),0),0)),"Uncategorized"))</f>
        <v>Groceries</v>
      </c>
      <c r="F146" s="9" t="str">
        <f aca="false">IF(B146="","",IF(E146&lt;&gt;"",E146,D146))</f>
        <v>Groceries</v>
      </c>
      <c r="G146" s="10" t="n">
        <f aca="false">IF(A146="","",DATE(YEAR(A146),MONTH(A146),1))</f>
        <v>46266</v>
      </c>
      <c r="H146" s="9" t="str">
        <f aca="false">IF(C146="","",IF(C146&gt;=0,"In","Out"))</f>
        <v>Out</v>
      </c>
    </row>
    <row r="147" customFormat="false" ht="16.4" hidden="false" customHeight="false" outlineLevel="0" collapsed="false">
      <c r="A147" s="6" t="n">
        <v>46289</v>
      </c>
      <c r="B147" s="7" t="s">
        <v>77</v>
      </c>
      <c r="C147" s="8" t="n">
        <v>-6.5</v>
      </c>
      <c r="D147" s="9" t="str">
        <f aca="false">IF(B147="","",IFERROR(INDEX(Rules!$B$5:$B$150,MATCH(1,INDEX(ISNUMBER(SEARCH(Rules!$A$5:$A$150,B147))*(Rules!$A$5:$A$150&lt;&gt;""),0),0)),"Uncategorized"))</f>
        <v>Uncategorized</v>
      </c>
      <c r="F147" s="9" t="str">
        <f aca="false">IF(B147="","",IF(E147&lt;&gt;"",E147,D147))</f>
        <v>Uncategorized</v>
      </c>
      <c r="G147" s="10" t="n">
        <f aca="false">IF(A147="","",DATE(YEAR(A147),MONTH(A147),1))</f>
        <v>46266</v>
      </c>
      <c r="H147" s="9" t="str">
        <f aca="false">IF(C147="","",IF(C147&gt;=0,"In","Out"))</f>
        <v>Out</v>
      </c>
    </row>
    <row r="148" customFormat="false" ht="16.4" hidden="false" customHeight="false" outlineLevel="0" collapsed="false">
      <c r="A148" s="6" t="n">
        <v>46293</v>
      </c>
      <c r="B148" s="7" t="s">
        <v>45</v>
      </c>
      <c r="C148" s="8" t="n">
        <v>1840.22</v>
      </c>
      <c r="D148" s="9" t="str">
        <f aca="false">IF(B148="","",IFERROR(INDEX(Rules!$B$5:$B$150,MATCH(1,INDEX(ISNUMBER(SEARCH(Rules!$A$5:$A$150,B148))*(Rules!$A$5:$A$150&lt;&gt;""),0),0)),"Uncategorized"))</f>
        <v>Income</v>
      </c>
      <c r="F148" s="9" t="str">
        <f aca="false">IF(B148="","",IF(E148&lt;&gt;"",E148,D148))</f>
        <v>Income</v>
      </c>
      <c r="G148" s="10" t="n">
        <f aca="false">IF(A148="","",DATE(YEAR(A148),MONTH(A148),1))</f>
        <v>46266</v>
      </c>
      <c r="H148" s="9" t="str">
        <f aca="false">IF(C148="","",IF(C148&gt;=0,"In","Out"))</f>
        <v>In</v>
      </c>
    </row>
    <row r="149" customFormat="false" ht="15" hidden="false" customHeight="false" outlineLevel="0" collapsed="false">
      <c r="A149" s="7"/>
      <c r="B149" s="7"/>
      <c r="C149" s="7"/>
      <c r="D149" s="9" t="str">
        <f aca="false">IF(B149="","",IFERROR(INDEX(Rules!$B$5:$B$150,MATCH(1,INDEX(ISNUMBER(SEARCH(Rules!$A$5:$A$150,B149))*(Rules!$A$5:$A$150&lt;&gt;""),0),0)),"Uncategorized"))</f>
        <v/>
      </c>
      <c r="F149" s="9" t="str">
        <f aca="false">IF(B149="","",IF(E149&lt;&gt;"",E149,D149))</f>
        <v/>
      </c>
      <c r="G149" s="10" t="str">
        <f aca="false">IF(A149="","",DATE(YEAR(A149),MONTH(A149),1))</f>
        <v/>
      </c>
      <c r="H149" s="9" t="str">
        <f aca="false">IF(C149="","",IF(C149&gt;=0,"In","Out"))</f>
        <v/>
      </c>
    </row>
    <row r="150" customFormat="false" ht="15" hidden="false" customHeight="false" outlineLevel="0" collapsed="false">
      <c r="A150" s="7"/>
      <c r="B150" s="7"/>
      <c r="C150" s="7"/>
      <c r="D150" s="9" t="str">
        <f aca="false">IF(B150="","",IFERROR(INDEX(Rules!$B$5:$B$150,MATCH(1,INDEX(ISNUMBER(SEARCH(Rules!$A$5:$A$150,B150))*(Rules!$A$5:$A$150&lt;&gt;""),0),0)),"Uncategorized"))</f>
        <v/>
      </c>
      <c r="F150" s="9" t="str">
        <f aca="false">IF(B150="","",IF(E150&lt;&gt;"",E150,D150))</f>
        <v/>
      </c>
      <c r="G150" s="10" t="str">
        <f aca="false">IF(A150="","",DATE(YEAR(A150),MONTH(A150),1))</f>
        <v/>
      </c>
      <c r="H150" s="9" t="str">
        <f aca="false">IF(C150="","",IF(C150&gt;=0,"In","Out"))</f>
        <v/>
      </c>
    </row>
    <row r="151" customFormat="false" ht="15" hidden="false" customHeight="false" outlineLevel="0" collapsed="false">
      <c r="A151" s="7"/>
      <c r="B151" s="7"/>
      <c r="C151" s="7"/>
      <c r="D151" s="9" t="str">
        <f aca="false">IF(B151="","",IFERROR(INDEX(Rules!$B$5:$B$150,MATCH(1,INDEX(ISNUMBER(SEARCH(Rules!$A$5:$A$150,B151))*(Rules!$A$5:$A$150&lt;&gt;""),0),0)),"Uncategorized"))</f>
        <v/>
      </c>
      <c r="F151" s="9" t="str">
        <f aca="false">IF(B151="","",IF(E151&lt;&gt;"",E151,D151))</f>
        <v/>
      </c>
      <c r="G151" s="10" t="str">
        <f aca="false">IF(A151="","",DATE(YEAR(A151),MONTH(A151),1))</f>
        <v/>
      </c>
      <c r="H151" s="9" t="str">
        <f aca="false">IF(C151="","",IF(C151&gt;=0,"In","Out"))</f>
        <v/>
      </c>
    </row>
    <row r="152" customFormat="false" ht="15" hidden="false" customHeight="false" outlineLevel="0" collapsed="false">
      <c r="A152" s="7"/>
      <c r="B152" s="7"/>
      <c r="C152" s="7"/>
      <c r="D152" s="9" t="str">
        <f aca="false">IF(B152="","",IFERROR(INDEX(Rules!$B$5:$B$150,MATCH(1,INDEX(ISNUMBER(SEARCH(Rules!$A$5:$A$150,B152))*(Rules!$A$5:$A$150&lt;&gt;""),0),0)),"Uncategorized"))</f>
        <v/>
      </c>
      <c r="F152" s="9" t="str">
        <f aca="false">IF(B152="","",IF(E152&lt;&gt;"",E152,D152))</f>
        <v/>
      </c>
      <c r="G152" s="10" t="str">
        <f aca="false">IF(A152="","",DATE(YEAR(A152),MONTH(A152),1))</f>
        <v/>
      </c>
      <c r="H152" s="9" t="str">
        <f aca="false">IF(C152="","",IF(C152&gt;=0,"In","Out"))</f>
        <v/>
      </c>
    </row>
    <row r="153" customFormat="false" ht="15" hidden="false" customHeight="false" outlineLevel="0" collapsed="false">
      <c r="A153" s="7"/>
      <c r="B153" s="7"/>
      <c r="C153" s="7"/>
      <c r="D153" s="9" t="str">
        <f aca="false">IF(B153="","",IFERROR(INDEX(Rules!$B$5:$B$150,MATCH(1,INDEX(ISNUMBER(SEARCH(Rules!$A$5:$A$150,B153))*(Rules!$A$5:$A$150&lt;&gt;""),0),0)),"Uncategorized"))</f>
        <v/>
      </c>
      <c r="F153" s="9" t="str">
        <f aca="false">IF(B153="","",IF(E153&lt;&gt;"",E153,D153))</f>
        <v/>
      </c>
      <c r="G153" s="10" t="str">
        <f aca="false">IF(A153="","",DATE(YEAR(A153),MONTH(A153),1))</f>
        <v/>
      </c>
      <c r="H153" s="9" t="str">
        <f aca="false">IF(C153="","",IF(C153&gt;=0,"In","Out"))</f>
        <v/>
      </c>
    </row>
    <row r="154" customFormat="false" ht="15" hidden="false" customHeight="false" outlineLevel="0" collapsed="false">
      <c r="A154" s="7"/>
      <c r="B154" s="7"/>
      <c r="C154" s="7"/>
      <c r="D154" s="9" t="str">
        <f aca="false">IF(B154="","",IFERROR(INDEX(Rules!$B$5:$B$150,MATCH(1,INDEX(ISNUMBER(SEARCH(Rules!$A$5:$A$150,B154))*(Rules!$A$5:$A$150&lt;&gt;""),0),0)),"Uncategorized"))</f>
        <v/>
      </c>
      <c r="F154" s="9" t="str">
        <f aca="false">IF(B154="","",IF(E154&lt;&gt;"",E154,D154))</f>
        <v/>
      </c>
      <c r="G154" s="10" t="str">
        <f aca="false">IF(A154="","",DATE(YEAR(A154),MONTH(A154),1))</f>
        <v/>
      </c>
      <c r="H154" s="9" t="str">
        <f aca="false">IF(C154="","",IF(C154&gt;=0,"In","Out"))</f>
        <v/>
      </c>
    </row>
    <row r="155" customFormat="false" ht="15" hidden="false" customHeight="false" outlineLevel="0" collapsed="false">
      <c r="A155" s="7"/>
      <c r="B155" s="7"/>
      <c r="C155" s="7"/>
      <c r="D155" s="9" t="str">
        <f aca="false">IF(B155="","",IFERROR(INDEX(Rules!$B$5:$B$150,MATCH(1,INDEX(ISNUMBER(SEARCH(Rules!$A$5:$A$150,B155))*(Rules!$A$5:$A$150&lt;&gt;""),0),0)),"Uncategorized"))</f>
        <v/>
      </c>
      <c r="F155" s="9" t="str">
        <f aca="false">IF(B155="","",IF(E155&lt;&gt;"",E155,D155))</f>
        <v/>
      </c>
      <c r="G155" s="10" t="str">
        <f aca="false">IF(A155="","",DATE(YEAR(A155),MONTH(A155),1))</f>
        <v/>
      </c>
      <c r="H155" s="9" t="str">
        <f aca="false">IF(C155="","",IF(C155&gt;=0,"In","Out"))</f>
        <v/>
      </c>
    </row>
    <row r="156" customFormat="false" ht="15" hidden="false" customHeight="false" outlineLevel="0" collapsed="false">
      <c r="A156" s="7"/>
      <c r="B156" s="7"/>
      <c r="C156" s="7"/>
      <c r="D156" s="9" t="str">
        <f aca="false">IF(B156="","",IFERROR(INDEX(Rules!$B$5:$B$150,MATCH(1,INDEX(ISNUMBER(SEARCH(Rules!$A$5:$A$150,B156))*(Rules!$A$5:$A$150&lt;&gt;""),0),0)),"Uncategorized"))</f>
        <v/>
      </c>
      <c r="F156" s="9" t="str">
        <f aca="false">IF(B156="","",IF(E156&lt;&gt;"",E156,D156))</f>
        <v/>
      </c>
      <c r="G156" s="10" t="str">
        <f aca="false">IF(A156="","",DATE(YEAR(A156),MONTH(A156),1))</f>
        <v/>
      </c>
      <c r="H156" s="9" t="str">
        <f aca="false">IF(C156="","",IF(C156&gt;=0,"In","Out"))</f>
        <v/>
      </c>
    </row>
    <row r="157" customFormat="false" ht="15" hidden="false" customHeight="false" outlineLevel="0" collapsed="false">
      <c r="A157" s="7"/>
      <c r="B157" s="7"/>
      <c r="C157" s="7"/>
      <c r="D157" s="9" t="str">
        <f aca="false">IF(B157="","",IFERROR(INDEX(Rules!$B$5:$B$150,MATCH(1,INDEX(ISNUMBER(SEARCH(Rules!$A$5:$A$150,B157))*(Rules!$A$5:$A$150&lt;&gt;""),0),0)),"Uncategorized"))</f>
        <v/>
      </c>
      <c r="F157" s="9" t="str">
        <f aca="false">IF(B157="","",IF(E157&lt;&gt;"",E157,D157))</f>
        <v/>
      </c>
      <c r="G157" s="10" t="str">
        <f aca="false">IF(A157="","",DATE(YEAR(A157),MONTH(A157),1))</f>
        <v/>
      </c>
      <c r="H157" s="9" t="str">
        <f aca="false">IF(C157="","",IF(C157&gt;=0,"In","Out"))</f>
        <v/>
      </c>
    </row>
    <row r="158" customFormat="false" ht="15" hidden="false" customHeight="false" outlineLevel="0" collapsed="false">
      <c r="A158" s="7"/>
      <c r="B158" s="7"/>
      <c r="C158" s="7"/>
      <c r="D158" s="9" t="str">
        <f aca="false">IF(B158="","",IFERROR(INDEX(Rules!$B$5:$B$150,MATCH(1,INDEX(ISNUMBER(SEARCH(Rules!$A$5:$A$150,B158))*(Rules!$A$5:$A$150&lt;&gt;""),0),0)),"Uncategorized"))</f>
        <v/>
      </c>
      <c r="F158" s="9" t="str">
        <f aca="false">IF(B158="","",IF(E158&lt;&gt;"",E158,D158))</f>
        <v/>
      </c>
      <c r="G158" s="10" t="str">
        <f aca="false">IF(A158="","",DATE(YEAR(A158),MONTH(A158),1))</f>
        <v/>
      </c>
      <c r="H158" s="9" t="str">
        <f aca="false">IF(C158="","",IF(C158&gt;=0,"In","Out"))</f>
        <v/>
      </c>
    </row>
    <row r="159" customFormat="false" ht="15" hidden="false" customHeight="false" outlineLevel="0" collapsed="false">
      <c r="A159" s="7"/>
      <c r="B159" s="7"/>
      <c r="C159" s="7"/>
      <c r="D159" s="9" t="str">
        <f aca="false">IF(B159="","",IFERROR(INDEX(Rules!$B$5:$B$150,MATCH(1,INDEX(ISNUMBER(SEARCH(Rules!$A$5:$A$150,B159))*(Rules!$A$5:$A$150&lt;&gt;""),0),0)),"Uncategorized"))</f>
        <v/>
      </c>
      <c r="F159" s="9" t="str">
        <f aca="false">IF(B159="","",IF(E159&lt;&gt;"",E159,D159))</f>
        <v/>
      </c>
      <c r="G159" s="10" t="str">
        <f aca="false">IF(A159="","",DATE(YEAR(A159),MONTH(A159),1))</f>
        <v/>
      </c>
      <c r="H159" s="9" t="str">
        <f aca="false">IF(C159="","",IF(C159&gt;=0,"In","Out"))</f>
        <v/>
      </c>
    </row>
    <row r="160" customFormat="false" ht="15" hidden="false" customHeight="false" outlineLevel="0" collapsed="false">
      <c r="A160" s="7"/>
      <c r="B160" s="7"/>
      <c r="C160" s="7"/>
      <c r="D160" s="9" t="str">
        <f aca="false">IF(B160="","",IFERROR(INDEX(Rules!$B$5:$B$150,MATCH(1,INDEX(ISNUMBER(SEARCH(Rules!$A$5:$A$150,B160))*(Rules!$A$5:$A$150&lt;&gt;""),0),0)),"Uncategorized"))</f>
        <v/>
      </c>
      <c r="F160" s="9" t="str">
        <f aca="false">IF(B160="","",IF(E160&lt;&gt;"",E160,D160))</f>
        <v/>
      </c>
      <c r="G160" s="10" t="str">
        <f aca="false">IF(A160="","",DATE(YEAR(A160),MONTH(A160),1))</f>
        <v/>
      </c>
      <c r="H160" s="9" t="str">
        <f aca="false">IF(C160="","",IF(C160&gt;=0,"In","Out"))</f>
        <v/>
      </c>
    </row>
    <row r="161" customFormat="false" ht="15" hidden="false" customHeight="false" outlineLevel="0" collapsed="false">
      <c r="A161" s="7"/>
      <c r="B161" s="7"/>
      <c r="C161" s="7"/>
      <c r="D161" s="9" t="str">
        <f aca="false">IF(B161="","",IFERROR(INDEX(Rules!$B$5:$B$150,MATCH(1,INDEX(ISNUMBER(SEARCH(Rules!$A$5:$A$150,B161))*(Rules!$A$5:$A$150&lt;&gt;""),0),0)),"Uncategorized"))</f>
        <v/>
      </c>
      <c r="F161" s="9" t="str">
        <f aca="false">IF(B161="","",IF(E161&lt;&gt;"",E161,D161))</f>
        <v/>
      </c>
      <c r="G161" s="10" t="str">
        <f aca="false">IF(A161="","",DATE(YEAR(A161),MONTH(A161),1))</f>
        <v/>
      </c>
      <c r="H161" s="9" t="str">
        <f aca="false">IF(C161="","",IF(C161&gt;=0,"In","Out"))</f>
        <v/>
      </c>
    </row>
    <row r="162" customFormat="false" ht="15" hidden="false" customHeight="false" outlineLevel="0" collapsed="false">
      <c r="A162" s="7"/>
      <c r="B162" s="7"/>
      <c r="C162" s="7"/>
      <c r="D162" s="9" t="str">
        <f aca="false">IF(B162="","",IFERROR(INDEX(Rules!$B$5:$B$150,MATCH(1,INDEX(ISNUMBER(SEARCH(Rules!$A$5:$A$150,B162))*(Rules!$A$5:$A$150&lt;&gt;""),0),0)),"Uncategorized"))</f>
        <v/>
      </c>
      <c r="F162" s="9" t="str">
        <f aca="false">IF(B162="","",IF(E162&lt;&gt;"",E162,D162))</f>
        <v/>
      </c>
      <c r="G162" s="10" t="str">
        <f aca="false">IF(A162="","",DATE(YEAR(A162),MONTH(A162),1))</f>
        <v/>
      </c>
      <c r="H162" s="9" t="str">
        <f aca="false">IF(C162="","",IF(C162&gt;=0,"In","Out"))</f>
        <v/>
      </c>
    </row>
    <row r="163" customFormat="false" ht="15" hidden="false" customHeight="false" outlineLevel="0" collapsed="false">
      <c r="A163" s="7"/>
      <c r="B163" s="7"/>
      <c r="C163" s="7"/>
      <c r="D163" s="9" t="str">
        <f aca="false">IF(B163="","",IFERROR(INDEX(Rules!$B$5:$B$150,MATCH(1,INDEX(ISNUMBER(SEARCH(Rules!$A$5:$A$150,B163))*(Rules!$A$5:$A$150&lt;&gt;""),0),0)),"Uncategorized"))</f>
        <v/>
      </c>
      <c r="F163" s="9" t="str">
        <f aca="false">IF(B163="","",IF(E163&lt;&gt;"",E163,D163))</f>
        <v/>
      </c>
      <c r="G163" s="10" t="str">
        <f aca="false">IF(A163="","",DATE(YEAR(A163),MONTH(A163),1))</f>
        <v/>
      </c>
      <c r="H163" s="9" t="str">
        <f aca="false">IF(C163="","",IF(C163&gt;=0,"In","Out"))</f>
        <v/>
      </c>
    </row>
    <row r="164" customFormat="false" ht="15" hidden="false" customHeight="false" outlineLevel="0" collapsed="false">
      <c r="A164" s="7"/>
      <c r="B164" s="7"/>
      <c r="C164" s="7"/>
      <c r="D164" s="9" t="str">
        <f aca="false">IF(B164="","",IFERROR(INDEX(Rules!$B$5:$B$150,MATCH(1,INDEX(ISNUMBER(SEARCH(Rules!$A$5:$A$150,B164))*(Rules!$A$5:$A$150&lt;&gt;""),0),0)),"Uncategorized"))</f>
        <v/>
      </c>
      <c r="F164" s="9" t="str">
        <f aca="false">IF(B164="","",IF(E164&lt;&gt;"",E164,D164))</f>
        <v/>
      </c>
      <c r="G164" s="10" t="str">
        <f aca="false">IF(A164="","",DATE(YEAR(A164),MONTH(A164),1))</f>
        <v/>
      </c>
      <c r="H164" s="9" t="str">
        <f aca="false">IF(C164="","",IF(C164&gt;=0,"In","Out"))</f>
        <v/>
      </c>
    </row>
    <row r="165" customFormat="false" ht="15" hidden="false" customHeight="false" outlineLevel="0" collapsed="false">
      <c r="A165" s="7"/>
      <c r="B165" s="7"/>
      <c r="C165" s="7"/>
      <c r="D165" s="9" t="str">
        <f aca="false">IF(B165="","",IFERROR(INDEX(Rules!$B$5:$B$150,MATCH(1,INDEX(ISNUMBER(SEARCH(Rules!$A$5:$A$150,B165))*(Rules!$A$5:$A$150&lt;&gt;""),0),0)),"Uncategorized"))</f>
        <v/>
      </c>
      <c r="F165" s="9" t="str">
        <f aca="false">IF(B165="","",IF(E165&lt;&gt;"",E165,D165))</f>
        <v/>
      </c>
      <c r="G165" s="10" t="str">
        <f aca="false">IF(A165="","",DATE(YEAR(A165),MONTH(A165),1))</f>
        <v/>
      </c>
      <c r="H165" s="9" t="str">
        <f aca="false">IF(C165="","",IF(C165&gt;=0,"In","Out"))</f>
        <v/>
      </c>
    </row>
    <row r="166" customFormat="false" ht="15" hidden="false" customHeight="false" outlineLevel="0" collapsed="false">
      <c r="A166" s="7"/>
      <c r="B166" s="7"/>
      <c r="C166" s="7"/>
      <c r="D166" s="9" t="str">
        <f aca="false">IF(B166="","",IFERROR(INDEX(Rules!$B$5:$B$150,MATCH(1,INDEX(ISNUMBER(SEARCH(Rules!$A$5:$A$150,B166))*(Rules!$A$5:$A$150&lt;&gt;""),0),0)),"Uncategorized"))</f>
        <v/>
      </c>
      <c r="F166" s="9" t="str">
        <f aca="false">IF(B166="","",IF(E166&lt;&gt;"",E166,D166))</f>
        <v/>
      </c>
      <c r="G166" s="10" t="str">
        <f aca="false">IF(A166="","",DATE(YEAR(A166),MONTH(A166),1))</f>
        <v/>
      </c>
      <c r="H166" s="9" t="str">
        <f aca="false">IF(C166="","",IF(C166&gt;=0,"In","Out"))</f>
        <v/>
      </c>
    </row>
    <row r="167" customFormat="false" ht="15" hidden="false" customHeight="false" outlineLevel="0" collapsed="false">
      <c r="A167" s="7"/>
      <c r="B167" s="7"/>
      <c r="C167" s="7"/>
      <c r="D167" s="9" t="str">
        <f aca="false">IF(B167="","",IFERROR(INDEX(Rules!$B$5:$B$150,MATCH(1,INDEX(ISNUMBER(SEARCH(Rules!$A$5:$A$150,B167))*(Rules!$A$5:$A$150&lt;&gt;""),0),0)),"Uncategorized"))</f>
        <v/>
      </c>
      <c r="F167" s="9" t="str">
        <f aca="false">IF(B167="","",IF(E167&lt;&gt;"",E167,D167))</f>
        <v/>
      </c>
      <c r="G167" s="10" t="str">
        <f aca="false">IF(A167="","",DATE(YEAR(A167),MONTH(A167),1))</f>
        <v/>
      </c>
      <c r="H167" s="9" t="str">
        <f aca="false">IF(C167="","",IF(C167&gt;=0,"In","Out"))</f>
        <v/>
      </c>
    </row>
    <row r="168" customFormat="false" ht="15" hidden="false" customHeight="false" outlineLevel="0" collapsed="false">
      <c r="A168" s="7"/>
      <c r="B168" s="7"/>
      <c r="C168" s="7"/>
      <c r="D168" s="9" t="str">
        <f aca="false">IF(B168="","",IFERROR(INDEX(Rules!$B$5:$B$150,MATCH(1,INDEX(ISNUMBER(SEARCH(Rules!$A$5:$A$150,B168))*(Rules!$A$5:$A$150&lt;&gt;""),0),0)),"Uncategorized"))</f>
        <v/>
      </c>
      <c r="F168" s="9" t="str">
        <f aca="false">IF(B168="","",IF(E168&lt;&gt;"",E168,D168))</f>
        <v/>
      </c>
      <c r="G168" s="10" t="str">
        <f aca="false">IF(A168="","",DATE(YEAR(A168),MONTH(A168),1))</f>
        <v/>
      </c>
      <c r="H168" s="9" t="str">
        <f aca="false">IF(C168="","",IF(C168&gt;=0,"In","Out"))</f>
        <v/>
      </c>
    </row>
    <row r="169" customFormat="false" ht="15" hidden="false" customHeight="false" outlineLevel="0" collapsed="false">
      <c r="A169" s="7"/>
      <c r="B169" s="7"/>
      <c r="C169" s="7"/>
      <c r="D169" s="9" t="str">
        <f aca="false">IF(B169="","",IFERROR(INDEX(Rules!$B$5:$B$150,MATCH(1,INDEX(ISNUMBER(SEARCH(Rules!$A$5:$A$150,B169))*(Rules!$A$5:$A$150&lt;&gt;""),0),0)),"Uncategorized"))</f>
        <v/>
      </c>
      <c r="F169" s="9" t="str">
        <f aca="false">IF(B169="","",IF(E169&lt;&gt;"",E169,D169))</f>
        <v/>
      </c>
      <c r="G169" s="10" t="str">
        <f aca="false">IF(A169="","",DATE(YEAR(A169),MONTH(A169),1))</f>
        <v/>
      </c>
      <c r="H169" s="9" t="str">
        <f aca="false">IF(C169="","",IF(C169&gt;=0,"In","Out"))</f>
        <v/>
      </c>
    </row>
    <row r="170" customFormat="false" ht="15" hidden="false" customHeight="false" outlineLevel="0" collapsed="false">
      <c r="A170" s="7"/>
      <c r="B170" s="7"/>
      <c r="C170" s="7"/>
      <c r="D170" s="9" t="str">
        <f aca="false">IF(B170="","",IFERROR(INDEX(Rules!$B$5:$B$150,MATCH(1,INDEX(ISNUMBER(SEARCH(Rules!$A$5:$A$150,B170))*(Rules!$A$5:$A$150&lt;&gt;""),0),0)),"Uncategorized"))</f>
        <v/>
      </c>
      <c r="F170" s="9" t="str">
        <f aca="false">IF(B170="","",IF(E170&lt;&gt;"",E170,D170))</f>
        <v/>
      </c>
      <c r="G170" s="10" t="str">
        <f aca="false">IF(A170="","",DATE(YEAR(A170),MONTH(A170),1))</f>
        <v/>
      </c>
      <c r="H170" s="9" t="str">
        <f aca="false">IF(C170="","",IF(C170&gt;=0,"In","Out"))</f>
        <v/>
      </c>
    </row>
    <row r="171" customFormat="false" ht="15" hidden="false" customHeight="false" outlineLevel="0" collapsed="false">
      <c r="A171" s="7"/>
      <c r="B171" s="7"/>
      <c r="C171" s="7"/>
      <c r="D171" s="9" t="str">
        <f aca="false">IF(B171="","",IFERROR(INDEX(Rules!$B$5:$B$150,MATCH(1,INDEX(ISNUMBER(SEARCH(Rules!$A$5:$A$150,B171))*(Rules!$A$5:$A$150&lt;&gt;""),0),0)),"Uncategorized"))</f>
        <v/>
      </c>
      <c r="F171" s="9" t="str">
        <f aca="false">IF(B171="","",IF(E171&lt;&gt;"",E171,D171))</f>
        <v/>
      </c>
      <c r="G171" s="10" t="str">
        <f aca="false">IF(A171="","",DATE(YEAR(A171),MONTH(A171),1))</f>
        <v/>
      </c>
      <c r="H171" s="9" t="str">
        <f aca="false">IF(C171="","",IF(C171&gt;=0,"In","Out"))</f>
        <v/>
      </c>
    </row>
    <row r="172" customFormat="false" ht="15" hidden="false" customHeight="false" outlineLevel="0" collapsed="false">
      <c r="A172" s="7"/>
      <c r="B172" s="7"/>
      <c r="C172" s="7"/>
      <c r="D172" s="9" t="str">
        <f aca="false">IF(B172="","",IFERROR(INDEX(Rules!$B$5:$B$150,MATCH(1,INDEX(ISNUMBER(SEARCH(Rules!$A$5:$A$150,B172))*(Rules!$A$5:$A$150&lt;&gt;""),0),0)),"Uncategorized"))</f>
        <v/>
      </c>
      <c r="F172" s="9" t="str">
        <f aca="false">IF(B172="","",IF(E172&lt;&gt;"",E172,D172))</f>
        <v/>
      </c>
      <c r="G172" s="10" t="str">
        <f aca="false">IF(A172="","",DATE(YEAR(A172),MONTH(A172),1))</f>
        <v/>
      </c>
      <c r="H172" s="9" t="str">
        <f aca="false">IF(C172="","",IF(C172&gt;=0,"In","Out"))</f>
        <v/>
      </c>
    </row>
    <row r="173" customFormat="false" ht="15" hidden="false" customHeight="false" outlineLevel="0" collapsed="false">
      <c r="A173" s="7"/>
      <c r="B173" s="7"/>
      <c r="C173" s="7"/>
      <c r="D173" s="9" t="str">
        <f aca="false">IF(B173="","",IFERROR(INDEX(Rules!$B$5:$B$150,MATCH(1,INDEX(ISNUMBER(SEARCH(Rules!$A$5:$A$150,B173))*(Rules!$A$5:$A$150&lt;&gt;""),0),0)),"Uncategorized"))</f>
        <v/>
      </c>
      <c r="F173" s="9" t="str">
        <f aca="false">IF(B173="","",IF(E173&lt;&gt;"",E173,D173))</f>
        <v/>
      </c>
      <c r="G173" s="10" t="str">
        <f aca="false">IF(A173="","",DATE(YEAR(A173),MONTH(A173),1))</f>
        <v/>
      </c>
      <c r="H173" s="9" t="str">
        <f aca="false">IF(C173="","",IF(C173&gt;=0,"In","Out"))</f>
        <v/>
      </c>
    </row>
    <row r="174" customFormat="false" ht="15" hidden="false" customHeight="false" outlineLevel="0" collapsed="false">
      <c r="A174" s="7"/>
      <c r="B174" s="7"/>
      <c r="C174" s="7"/>
      <c r="D174" s="9" t="str">
        <f aca="false">IF(B174="","",IFERROR(INDEX(Rules!$B$5:$B$150,MATCH(1,INDEX(ISNUMBER(SEARCH(Rules!$A$5:$A$150,B174))*(Rules!$A$5:$A$150&lt;&gt;""),0),0)),"Uncategorized"))</f>
        <v/>
      </c>
      <c r="F174" s="9" t="str">
        <f aca="false">IF(B174="","",IF(E174&lt;&gt;"",E174,D174))</f>
        <v/>
      </c>
      <c r="G174" s="10" t="str">
        <f aca="false">IF(A174="","",DATE(YEAR(A174),MONTH(A174),1))</f>
        <v/>
      </c>
      <c r="H174" s="9" t="str">
        <f aca="false">IF(C174="","",IF(C174&gt;=0,"In","Out"))</f>
        <v/>
      </c>
    </row>
    <row r="175" customFormat="false" ht="15" hidden="false" customHeight="false" outlineLevel="0" collapsed="false">
      <c r="A175" s="7"/>
      <c r="B175" s="7"/>
      <c r="C175" s="7"/>
      <c r="D175" s="9" t="str">
        <f aca="false">IF(B175="","",IFERROR(INDEX(Rules!$B$5:$B$150,MATCH(1,INDEX(ISNUMBER(SEARCH(Rules!$A$5:$A$150,B175))*(Rules!$A$5:$A$150&lt;&gt;""),0),0)),"Uncategorized"))</f>
        <v/>
      </c>
      <c r="F175" s="9" t="str">
        <f aca="false">IF(B175="","",IF(E175&lt;&gt;"",E175,D175))</f>
        <v/>
      </c>
      <c r="G175" s="10" t="str">
        <f aca="false">IF(A175="","",DATE(YEAR(A175),MONTH(A175),1))</f>
        <v/>
      </c>
      <c r="H175" s="9" t="str">
        <f aca="false">IF(C175="","",IF(C175&gt;=0,"In","Out"))</f>
        <v/>
      </c>
    </row>
    <row r="176" customFormat="false" ht="15" hidden="false" customHeight="false" outlineLevel="0" collapsed="false">
      <c r="A176" s="7"/>
      <c r="B176" s="7"/>
      <c r="C176" s="7"/>
      <c r="D176" s="9" t="str">
        <f aca="false">IF(B176="","",IFERROR(INDEX(Rules!$B$5:$B$150,MATCH(1,INDEX(ISNUMBER(SEARCH(Rules!$A$5:$A$150,B176))*(Rules!$A$5:$A$150&lt;&gt;""),0),0)),"Uncategorized"))</f>
        <v/>
      </c>
      <c r="F176" s="9" t="str">
        <f aca="false">IF(B176="","",IF(E176&lt;&gt;"",E176,D176))</f>
        <v/>
      </c>
      <c r="G176" s="10" t="str">
        <f aca="false">IF(A176="","",DATE(YEAR(A176),MONTH(A176),1))</f>
        <v/>
      </c>
      <c r="H176" s="9" t="str">
        <f aca="false">IF(C176="","",IF(C176&gt;=0,"In","Out"))</f>
        <v/>
      </c>
    </row>
    <row r="177" customFormat="false" ht="15" hidden="false" customHeight="false" outlineLevel="0" collapsed="false">
      <c r="A177" s="7"/>
      <c r="B177" s="7"/>
      <c r="C177" s="7"/>
      <c r="D177" s="9" t="str">
        <f aca="false">IF(B177="","",IFERROR(INDEX(Rules!$B$5:$B$150,MATCH(1,INDEX(ISNUMBER(SEARCH(Rules!$A$5:$A$150,B177))*(Rules!$A$5:$A$150&lt;&gt;""),0),0)),"Uncategorized"))</f>
        <v/>
      </c>
      <c r="F177" s="9" t="str">
        <f aca="false">IF(B177="","",IF(E177&lt;&gt;"",E177,D177))</f>
        <v/>
      </c>
      <c r="G177" s="10" t="str">
        <f aca="false">IF(A177="","",DATE(YEAR(A177),MONTH(A177),1))</f>
        <v/>
      </c>
      <c r="H177" s="9" t="str">
        <f aca="false">IF(C177="","",IF(C177&gt;=0,"In","Out"))</f>
        <v/>
      </c>
    </row>
    <row r="178" customFormat="false" ht="15" hidden="false" customHeight="false" outlineLevel="0" collapsed="false">
      <c r="A178" s="7"/>
      <c r="B178" s="7"/>
      <c r="C178" s="7"/>
      <c r="D178" s="9" t="str">
        <f aca="false">IF(B178="","",IFERROR(INDEX(Rules!$B$5:$B$150,MATCH(1,INDEX(ISNUMBER(SEARCH(Rules!$A$5:$A$150,B178))*(Rules!$A$5:$A$150&lt;&gt;""),0),0)),"Uncategorized"))</f>
        <v/>
      </c>
      <c r="F178" s="9" t="str">
        <f aca="false">IF(B178="","",IF(E178&lt;&gt;"",E178,D178))</f>
        <v/>
      </c>
      <c r="G178" s="10" t="str">
        <f aca="false">IF(A178="","",DATE(YEAR(A178),MONTH(A178),1))</f>
        <v/>
      </c>
      <c r="H178" s="9" t="str">
        <f aca="false">IF(C178="","",IF(C178&gt;=0,"In","Out"))</f>
        <v/>
      </c>
    </row>
    <row r="179" customFormat="false" ht="15" hidden="false" customHeight="false" outlineLevel="0" collapsed="false">
      <c r="A179" s="7"/>
      <c r="B179" s="7"/>
      <c r="C179" s="7"/>
      <c r="D179" s="9" t="str">
        <f aca="false">IF(B179="","",IFERROR(INDEX(Rules!$B$5:$B$150,MATCH(1,INDEX(ISNUMBER(SEARCH(Rules!$A$5:$A$150,B179))*(Rules!$A$5:$A$150&lt;&gt;""),0),0)),"Uncategorized"))</f>
        <v/>
      </c>
      <c r="F179" s="9" t="str">
        <f aca="false">IF(B179="","",IF(E179&lt;&gt;"",E179,D179))</f>
        <v/>
      </c>
      <c r="G179" s="10" t="str">
        <f aca="false">IF(A179="","",DATE(YEAR(A179),MONTH(A179),1))</f>
        <v/>
      </c>
      <c r="H179" s="9" t="str">
        <f aca="false">IF(C179="","",IF(C179&gt;=0,"In","Out"))</f>
        <v/>
      </c>
    </row>
    <row r="180" customFormat="false" ht="15" hidden="false" customHeight="false" outlineLevel="0" collapsed="false">
      <c r="A180" s="7"/>
      <c r="B180" s="7"/>
      <c r="C180" s="7"/>
      <c r="D180" s="9" t="str">
        <f aca="false">IF(B180="","",IFERROR(INDEX(Rules!$B$5:$B$150,MATCH(1,INDEX(ISNUMBER(SEARCH(Rules!$A$5:$A$150,B180))*(Rules!$A$5:$A$150&lt;&gt;""),0),0)),"Uncategorized"))</f>
        <v/>
      </c>
      <c r="F180" s="9" t="str">
        <f aca="false">IF(B180="","",IF(E180&lt;&gt;"",E180,D180))</f>
        <v/>
      </c>
      <c r="G180" s="10" t="str">
        <f aca="false">IF(A180="","",DATE(YEAR(A180),MONTH(A180),1))</f>
        <v/>
      </c>
      <c r="H180" s="9" t="str">
        <f aca="false">IF(C180="","",IF(C180&gt;=0,"In","Out"))</f>
        <v/>
      </c>
    </row>
    <row r="181" customFormat="false" ht="15" hidden="false" customHeight="false" outlineLevel="0" collapsed="false">
      <c r="A181" s="7"/>
      <c r="B181" s="7"/>
      <c r="C181" s="7"/>
      <c r="D181" s="9" t="str">
        <f aca="false">IF(B181="","",IFERROR(INDEX(Rules!$B$5:$B$150,MATCH(1,INDEX(ISNUMBER(SEARCH(Rules!$A$5:$A$150,B181))*(Rules!$A$5:$A$150&lt;&gt;""),0),0)),"Uncategorized"))</f>
        <v/>
      </c>
      <c r="F181" s="9" t="str">
        <f aca="false">IF(B181="","",IF(E181&lt;&gt;"",E181,D181))</f>
        <v/>
      </c>
      <c r="G181" s="10" t="str">
        <f aca="false">IF(A181="","",DATE(YEAR(A181),MONTH(A181),1))</f>
        <v/>
      </c>
      <c r="H181" s="9" t="str">
        <f aca="false">IF(C181="","",IF(C181&gt;=0,"In","Out"))</f>
        <v/>
      </c>
    </row>
    <row r="182" customFormat="false" ht="15" hidden="false" customHeight="false" outlineLevel="0" collapsed="false">
      <c r="A182" s="7"/>
      <c r="B182" s="7"/>
      <c r="C182" s="7"/>
      <c r="D182" s="9" t="str">
        <f aca="false">IF(B182="","",IFERROR(INDEX(Rules!$B$5:$B$150,MATCH(1,INDEX(ISNUMBER(SEARCH(Rules!$A$5:$A$150,B182))*(Rules!$A$5:$A$150&lt;&gt;""),0),0)),"Uncategorized"))</f>
        <v/>
      </c>
      <c r="F182" s="9" t="str">
        <f aca="false">IF(B182="","",IF(E182&lt;&gt;"",E182,D182))</f>
        <v/>
      </c>
      <c r="G182" s="10" t="str">
        <f aca="false">IF(A182="","",DATE(YEAR(A182),MONTH(A182),1))</f>
        <v/>
      </c>
      <c r="H182" s="9" t="str">
        <f aca="false">IF(C182="","",IF(C182&gt;=0,"In","Out"))</f>
        <v/>
      </c>
    </row>
    <row r="183" customFormat="false" ht="15" hidden="false" customHeight="false" outlineLevel="0" collapsed="false">
      <c r="A183" s="7"/>
      <c r="B183" s="7"/>
      <c r="C183" s="7"/>
      <c r="D183" s="9" t="str">
        <f aca="false">IF(B183="","",IFERROR(INDEX(Rules!$B$5:$B$150,MATCH(1,INDEX(ISNUMBER(SEARCH(Rules!$A$5:$A$150,B183))*(Rules!$A$5:$A$150&lt;&gt;""),0),0)),"Uncategorized"))</f>
        <v/>
      </c>
      <c r="F183" s="9" t="str">
        <f aca="false">IF(B183="","",IF(E183&lt;&gt;"",E183,D183))</f>
        <v/>
      </c>
      <c r="G183" s="10" t="str">
        <f aca="false">IF(A183="","",DATE(YEAR(A183),MONTH(A183),1))</f>
        <v/>
      </c>
      <c r="H183" s="9" t="str">
        <f aca="false">IF(C183="","",IF(C183&gt;=0,"In","Out"))</f>
        <v/>
      </c>
    </row>
    <row r="184" customFormat="false" ht="15" hidden="false" customHeight="false" outlineLevel="0" collapsed="false">
      <c r="A184" s="7"/>
      <c r="B184" s="7"/>
      <c r="C184" s="7"/>
      <c r="D184" s="9" t="str">
        <f aca="false">IF(B184="","",IFERROR(INDEX(Rules!$B$5:$B$150,MATCH(1,INDEX(ISNUMBER(SEARCH(Rules!$A$5:$A$150,B184))*(Rules!$A$5:$A$150&lt;&gt;""),0),0)),"Uncategorized"))</f>
        <v/>
      </c>
      <c r="F184" s="9" t="str">
        <f aca="false">IF(B184="","",IF(E184&lt;&gt;"",E184,D184))</f>
        <v/>
      </c>
      <c r="G184" s="10" t="str">
        <f aca="false">IF(A184="","",DATE(YEAR(A184),MONTH(A184),1))</f>
        <v/>
      </c>
      <c r="H184" s="9" t="str">
        <f aca="false">IF(C184="","",IF(C184&gt;=0,"In","Out"))</f>
        <v/>
      </c>
    </row>
    <row r="185" customFormat="false" ht="15" hidden="false" customHeight="false" outlineLevel="0" collapsed="false">
      <c r="A185" s="7"/>
      <c r="B185" s="7"/>
      <c r="C185" s="7"/>
      <c r="D185" s="9" t="str">
        <f aca="false">IF(B185="","",IFERROR(INDEX(Rules!$B$5:$B$150,MATCH(1,INDEX(ISNUMBER(SEARCH(Rules!$A$5:$A$150,B185))*(Rules!$A$5:$A$150&lt;&gt;""),0),0)),"Uncategorized"))</f>
        <v/>
      </c>
      <c r="F185" s="9" t="str">
        <f aca="false">IF(B185="","",IF(E185&lt;&gt;"",E185,D185))</f>
        <v/>
      </c>
      <c r="G185" s="10" t="str">
        <f aca="false">IF(A185="","",DATE(YEAR(A185),MONTH(A185),1))</f>
        <v/>
      </c>
      <c r="H185" s="9" t="str">
        <f aca="false">IF(C185="","",IF(C185&gt;=0,"In","Out"))</f>
        <v/>
      </c>
    </row>
    <row r="186" customFormat="false" ht="15" hidden="false" customHeight="false" outlineLevel="0" collapsed="false">
      <c r="A186" s="7"/>
      <c r="B186" s="7"/>
      <c r="C186" s="7"/>
      <c r="D186" s="9" t="str">
        <f aca="false">IF(B186="","",IFERROR(INDEX(Rules!$B$5:$B$150,MATCH(1,INDEX(ISNUMBER(SEARCH(Rules!$A$5:$A$150,B186))*(Rules!$A$5:$A$150&lt;&gt;""),0),0)),"Uncategorized"))</f>
        <v/>
      </c>
      <c r="F186" s="9" t="str">
        <f aca="false">IF(B186="","",IF(E186&lt;&gt;"",E186,D186))</f>
        <v/>
      </c>
      <c r="G186" s="10" t="str">
        <f aca="false">IF(A186="","",DATE(YEAR(A186),MONTH(A186),1))</f>
        <v/>
      </c>
      <c r="H186" s="9" t="str">
        <f aca="false">IF(C186="","",IF(C186&gt;=0,"In","Out"))</f>
        <v/>
      </c>
    </row>
    <row r="187" customFormat="false" ht="15" hidden="false" customHeight="false" outlineLevel="0" collapsed="false">
      <c r="A187" s="7"/>
      <c r="B187" s="7"/>
      <c r="C187" s="7"/>
      <c r="D187" s="9" t="str">
        <f aca="false">IF(B187="","",IFERROR(INDEX(Rules!$B$5:$B$150,MATCH(1,INDEX(ISNUMBER(SEARCH(Rules!$A$5:$A$150,B187))*(Rules!$A$5:$A$150&lt;&gt;""),0),0)),"Uncategorized"))</f>
        <v/>
      </c>
      <c r="F187" s="9" t="str">
        <f aca="false">IF(B187="","",IF(E187&lt;&gt;"",E187,D187))</f>
        <v/>
      </c>
      <c r="G187" s="10" t="str">
        <f aca="false">IF(A187="","",DATE(YEAR(A187),MONTH(A187),1))</f>
        <v/>
      </c>
      <c r="H187" s="9" t="str">
        <f aca="false">IF(C187="","",IF(C187&gt;=0,"In","Out"))</f>
        <v/>
      </c>
    </row>
    <row r="188" customFormat="false" ht="15" hidden="false" customHeight="false" outlineLevel="0" collapsed="false">
      <c r="A188" s="7"/>
      <c r="B188" s="7"/>
      <c r="C188" s="7"/>
      <c r="D188" s="9" t="str">
        <f aca="false">IF(B188="","",IFERROR(INDEX(Rules!$B$5:$B$150,MATCH(1,INDEX(ISNUMBER(SEARCH(Rules!$A$5:$A$150,B188))*(Rules!$A$5:$A$150&lt;&gt;""),0),0)),"Uncategorized"))</f>
        <v/>
      </c>
      <c r="F188" s="9" t="str">
        <f aca="false">IF(B188="","",IF(E188&lt;&gt;"",E188,D188))</f>
        <v/>
      </c>
      <c r="G188" s="10" t="str">
        <f aca="false">IF(A188="","",DATE(YEAR(A188),MONTH(A188),1))</f>
        <v/>
      </c>
      <c r="H188" s="9" t="str">
        <f aca="false">IF(C188="","",IF(C188&gt;=0,"In","Out"))</f>
        <v/>
      </c>
    </row>
    <row r="189" customFormat="false" ht="15" hidden="false" customHeight="false" outlineLevel="0" collapsed="false">
      <c r="A189" s="7"/>
      <c r="B189" s="7"/>
      <c r="C189" s="7"/>
      <c r="D189" s="9" t="str">
        <f aca="false">IF(B189="","",IFERROR(INDEX(Rules!$B$5:$B$150,MATCH(1,INDEX(ISNUMBER(SEARCH(Rules!$A$5:$A$150,B189))*(Rules!$A$5:$A$150&lt;&gt;""),0),0)),"Uncategorized"))</f>
        <v/>
      </c>
      <c r="F189" s="9" t="str">
        <f aca="false">IF(B189="","",IF(E189&lt;&gt;"",E189,D189))</f>
        <v/>
      </c>
      <c r="G189" s="10" t="str">
        <f aca="false">IF(A189="","",DATE(YEAR(A189),MONTH(A189),1))</f>
        <v/>
      </c>
      <c r="H189" s="9" t="str">
        <f aca="false">IF(C189="","",IF(C189&gt;=0,"In","Out"))</f>
        <v/>
      </c>
    </row>
    <row r="190" customFormat="false" ht="15" hidden="false" customHeight="false" outlineLevel="0" collapsed="false">
      <c r="A190" s="7"/>
      <c r="B190" s="7"/>
      <c r="C190" s="7"/>
      <c r="D190" s="9" t="str">
        <f aca="false">IF(B190="","",IFERROR(INDEX(Rules!$B$5:$B$150,MATCH(1,INDEX(ISNUMBER(SEARCH(Rules!$A$5:$A$150,B190))*(Rules!$A$5:$A$150&lt;&gt;""),0),0)),"Uncategorized"))</f>
        <v/>
      </c>
      <c r="F190" s="9" t="str">
        <f aca="false">IF(B190="","",IF(E190&lt;&gt;"",E190,D190))</f>
        <v/>
      </c>
      <c r="G190" s="10" t="str">
        <f aca="false">IF(A190="","",DATE(YEAR(A190),MONTH(A190),1))</f>
        <v/>
      </c>
      <c r="H190" s="9" t="str">
        <f aca="false">IF(C190="","",IF(C190&gt;=0,"In","Out"))</f>
        <v/>
      </c>
    </row>
    <row r="191" customFormat="false" ht="15" hidden="false" customHeight="false" outlineLevel="0" collapsed="false">
      <c r="A191" s="7"/>
      <c r="B191" s="7"/>
      <c r="C191" s="7"/>
      <c r="D191" s="9" t="str">
        <f aca="false">IF(B191="","",IFERROR(INDEX(Rules!$B$5:$B$150,MATCH(1,INDEX(ISNUMBER(SEARCH(Rules!$A$5:$A$150,B191))*(Rules!$A$5:$A$150&lt;&gt;""),0),0)),"Uncategorized"))</f>
        <v/>
      </c>
      <c r="F191" s="9" t="str">
        <f aca="false">IF(B191="","",IF(E191&lt;&gt;"",E191,D191))</f>
        <v/>
      </c>
      <c r="G191" s="10" t="str">
        <f aca="false">IF(A191="","",DATE(YEAR(A191),MONTH(A191),1))</f>
        <v/>
      </c>
      <c r="H191" s="9" t="str">
        <f aca="false">IF(C191="","",IF(C191&gt;=0,"In","Out"))</f>
        <v/>
      </c>
    </row>
    <row r="192" customFormat="false" ht="15" hidden="false" customHeight="false" outlineLevel="0" collapsed="false">
      <c r="A192" s="7"/>
      <c r="B192" s="7"/>
      <c r="C192" s="7"/>
      <c r="D192" s="9" t="str">
        <f aca="false">IF(B192="","",IFERROR(INDEX(Rules!$B$5:$B$150,MATCH(1,INDEX(ISNUMBER(SEARCH(Rules!$A$5:$A$150,B192))*(Rules!$A$5:$A$150&lt;&gt;""),0),0)),"Uncategorized"))</f>
        <v/>
      </c>
      <c r="F192" s="9" t="str">
        <f aca="false">IF(B192="","",IF(E192&lt;&gt;"",E192,D192))</f>
        <v/>
      </c>
      <c r="G192" s="10" t="str">
        <f aca="false">IF(A192="","",DATE(YEAR(A192),MONTH(A192),1))</f>
        <v/>
      </c>
      <c r="H192" s="9" t="str">
        <f aca="false">IF(C192="","",IF(C192&gt;=0,"In","Out"))</f>
        <v/>
      </c>
    </row>
    <row r="193" customFormat="false" ht="15" hidden="false" customHeight="false" outlineLevel="0" collapsed="false">
      <c r="A193" s="7"/>
      <c r="B193" s="7"/>
      <c r="C193" s="7"/>
      <c r="D193" s="9" t="str">
        <f aca="false">IF(B193="","",IFERROR(INDEX(Rules!$B$5:$B$150,MATCH(1,INDEX(ISNUMBER(SEARCH(Rules!$A$5:$A$150,B193))*(Rules!$A$5:$A$150&lt;&gt;""),0),0)),"Uncategorized"))</f>
        <v/>
      </c>
      <c r="F193" s="9" t="str">
        <f aca="false">IF(B193="","",IF(E193&lt;&gt;"",E193,D193))</f>
        <v/>
      </c>
      <c r="G193" s="10" t="str">
        <f aca="false">IF(A193="","",DATE(YEAR(A193),MONTH(A193),1))</f>
        <v/>
      </c>
      <c r="H193" s="9" t="str">
        <f aca="false">IF(C193="","",IF(C193&gt;=0,"In","Out"))</f>
        <v/>
      </c>
    </row>
    <row r="194" customFormat="false" ht="15" hidden="false" customHeight="false" outlineLevel="0" collapsed="false">
      <c r="A194" s="7"/>
      <c r="B194" s="7"/>
      <c r="C194" s="7"/>
      <c r="D194" s="9" t="str">
        <f aca="false">IF(B194="","",IFERROR(INDEX(Rules!$B$5:$B$150,MATCH(1,INDEX(ISNUMBER(SEARCH(Rules!$A$5:$A$150,B194))*(Rules!$A$5:$A$150&lt;&gt;""),0),0)),"Uncategorized"))</f>
        <v/>
      </c>
      <c r="F194" s="9" t="str">
        <f aca="false">IF(B194="","",IF(E194&lt;&gt;"",E194,D194))</f>
        <v/>
      </c>
      <c r="G194" s="10" t="str">
        <f aca="false">IF(A194="","",DATE(YEAR(A194),MONTH(A194),1))</f>
        <v/>
      </c>
      <c r="H194" s="9" t="str">
        <f aca="false">IF(C194="","",IF(C194&gt;=0,"In","Out"))</f>
        <v/>
      </c>
    </row>
    <row r="195" customFormat="false" ht="15" hidden="false" customHeight="false" outlineLevel="0" collapsed="false">
      <c r="A195" s="7"/>
      <c r="B195" s="7"/>
      <c r="C195" s="7"/>
      <c r="D195" s="9" t="str">
        <f aca="false">IF(B195="","",IFERROR(INDEX(Rules!$B$5:$B$150,MATCH(1,INDEX(ISNUMBER(SEARCH(Rules!$A$5:$A$150,B195))*(Rules!$A$5:$A$150&lt;&gt;""),0),0)),"Uncategorized"))</f>
        <v/>
      </c>
      <c r="F195" s="9" t="str">
        <f aca="false">IF(B195="","",IF(E195&lt;&gt;"",E195,D195))</f>
        <v/>
      </c>
      <c r="G195" s="10" t="str">
        <f aca="false">IF(A195="","",DATE(YEAR(A195),MONTH(A195),1))</f>
        <v/>
      </c>
      <c r="H195" s="9" t="str">
        <f aca="false">IF(C195="","",IF(C195&gt;=0,"In","Out"))</f>
        <v/>
      </c>
    </row>
    <row r="196" customFormat="false" ht="15" hidden="false" customHeight="false" outlineLevel="0" collapsed="false">
      <c r="A196" s="7"/>
      <c r="B196" s="7"/>
      <c r="C196" s="7"/>
      <c r="D196" s="9" t="str">
        <f aca="false">IF(B196="","",IFERROR(INDEX(Rules!$B$5:$B$150,MATCH(1,INDEX(ISNUMBER(SEARCH(Rules!$A$5:$A$150,B196))*(Rules!$A$5:$A$150&lt;&gt;""),0),0)),"Uncategorized"))</f>
        <v/>
      </c>
      <c r="F196" s="9" t="str">
        <f aca="false">IF(B196="","",IF(E196&lt;&gt;"",E196,D196))</f>
        <v/>
      </c>
      <c r="G196" s="10" t="str">
        <f aca="false">IF(A196="","",DATE(YEAR(A196),MONTH(A196),1))</f>
        <v/>
      </c>
      <c r="H196" s="9" t="str">
        <f aca="false">IF(C196="","",IF(C196&gt;=0,"In","Out"))</f>
        <v/>
      </c>
    </row>
    <row r="197" customFormat="false" ht="15" hidden="false" customHeight="false" outlineLevel="0" collapsed="false">
      <c r="A197" s="7"/>
      <c r="B197" s="7"/>
      <c r="C197" s="7"/>
      <c r="D197" s="9" t="str">
        <f aca="false">IF(B197="","",IFERROR(INDEX(Rules!$B$5:$B$150,MATCH(1,INDEX(ISNUMBER(SEARCH(Rules!$A$5:$A$150,B197))*(Rules!$A$5:$A$150&lt;&gt;""),0),0)),"Uncategorized"))</f>
        <v/>
      </c>
      <c r="F197" s="9" t="str">
        <f aca="false">IF(B197="","",IF(E197&lt;&gt;"",E197,D197))</f>
        <v/>
      </c>
      <c r="G197" s="10" t="str">
        <f aca="false">IF(A197="","",DATE(YEAR(A197),MONTH(A197),1))</f>
        <v/>
      </c>
      <c r="H197" s="9" t="str">
        <f aca="false">IF(C197="","",IF(C197&gt;=0,"In","Out"))</f>
        <v/>
      </c>
    </row>
    <row r="198" customFormat="false" ht="15" hidden="false" customHeight="false" outlineLevel="0" collapsed="false">
      <c r="A198" s="7"/>
      <c r="B198" s="7"/>
      <c r="C198" s="7"/>
      <c r="D198" s="9" t="str">
        <f aca="false">IF(B198="","",IFERROR(INDEX(Rules!$B$5:$B$150,MATCH(1,INDEX(ISNUMBER(SEARCH(Rules!$A$5:$A$150,B198))*(Rules!$A$5:$A$150&lt;&gt;""),0),0)),"Uncategorized"))</f>
        <v/>
      </c>
      <c r="F198" s="9" t="str">
        <f aca="false">IF(B198="","",IF(E198&lt;&gt;"",E198,D198))</f>
        <v/>
      </c>
      <c r="G198" s="10" t="str">
        <f aca="false">IF(A198="","",DATE(YEAR(A198),MONTH(A198),1))</f>
        <v/>
      </c>
      <c r="H198" s="9" t="str">
        <f aca="false">IF(C198="","",IF(C198&gt;=0,"In","Out"))</f>
        <v/>
      </c>
    </row>
    <row r="199" customFormat="false" ht="15" hidden="false" customHeight="false" outlineLevel="0" collapsed="false">
      <c r="A199" s="7"/>
      <c r="B199" s="7"/>
      <c r="C199" s="7"/>
      <c r="D199" s="9" t="str">
        <f aca="false">IF(B199="","",IFERROR(INDEX(Rules!$B$5:$B$150,MATCH(1,INDEX(ISNUMBER(SEARCH(Rules!$A$5:$A$150,B199))*(Rules!$A$5:$A$150&lt;&gt;""),0),0)),"Uncategorized"))</f>
        <v/>
      </c>
      <c r="F199" s="9" t="str">
        <f aca="false">IF(B199="","",IF(E199&lt;&gt;"",E199,D199))</f>
        <v/>
      </c>
      <c r="G199" s="10" t="str">
        <f aca="false">IF(A199="","",DATE(YEAR(A199),MONTH(A199),1))</f>
        <v/>
      </c>
      <c r="H199" s="9" t="str">
        <f aca="false">IF(C199="","",IF(C199&gt;=0,"In","Out"))</f>
        <v/>
      </c>
    </row>
    <row r="200" customFormat="false" ht="15" hidden="false" customHeight="false" outlineLevel="0" collapsed="false">
      <c r="A200" s="7"/>
      <c r="B200" s="7"/>
      <c r="C200" s="7"/>
      <c r="D200" s="9" t="str">
        <f aca="false">IF(B200="","",IFERROR(INDEX(Rules!$B$5:$B$150,MATCH(1,INDEX(ISNUMBER(SEARCH(Rules!$A$5:$A$150,B200))*(Rules!$A$5:$A$150&lt;&gt;""),0),0)),"Uncategorized"))</f>
        <v/>
      </c>
      <c r="F200" s="9" t="str">
        <f aca="false">IF(B200="","",IF(E200&lt;&gt;"",E200,D200))</f>
        <v/>
      </c>
      <c r="G200" s="10" t="str">
        <f aca="false">IF(A200="","",DATE(YEAR(A200),MONTH(A200),1))</f>
        <v/>
      </c>
      <c r="H200" s="9" t="str">
        <f aca="false">IF(C200="","",IF(C200&gt;=0,"In","Out"))</f>
        <v/>
      </c>
    </row>
    <row r="201" customFormat="false" ht="15" hidden="false" customHeight="false" outlineLevel="0" collapsed="false">
      <c r="A201" s="7"/>
      <c r="B201" s="7"/>
      <c r="C201" s="7"/>
      <c r="D201" s="9" t="str">
        <f aca="false">IF(B201="","",IFERROR(INDEX(Rules!$B$5:$B$150,MATCH(1,INDEX(ISNUMBER(SEARCH(Rules!$A$5:$A$150,B201))*(Rules!$A$5:$A$150&lt;&gt;""),0),0)),"Uncategorized"))</f>
        <v/>
      </c>
      <c r="F201" s="9" t="str">
        <f aca="false">IF(B201="","",IF(E201&lt;&gt;"",E201,D201))</f>
        <v/>
      </c>
      <c r="G201" s="10" t="str">
        <f aca="false">IF(A201="","",DATE(YEAR(A201),MONTH(A201),1))</f>
        <v/>
      </c>
      <c r="H201" s="9" t="str">
        <f aca="false">IF(C201="","",IF(C201&gt;=0,"In","Out"))</f>
        <v/>
      </c>
    </row>
    <row r="202" customFormat="false" ht="15" hidden="false" customHeight="false" outlineLevel="0" collapsed="false">
      <c r="A202" s="7"/>
      <c r="B202" s="7"/>
      <c r="C202" s="7"/>
      <c r="D202" s="9" t="str">
        <f aca="false">IF(B202="","",IFERROR(INDEX(Rules!$B$5:$B$150,MATCH(1,INDEX(ISNUMBER(SEARCH(Rules!$A$5:$A$150,B202))*(Rules!$A$5:$A$150&lt;&gt;""),0),0)),"Uncategorized"))</f>
        <v/>
      </c>
      <c r="F202" s="9" t="str">
        <f aca="false">IF(B202="","",IF(E202&lt;&gt;"",E202,D202))</f>
        <v/>
      </c>
      <c r="G202" s="10" t="str">
        <f aca="false">IF(A202="","",DATE(YEAR(A202),MONTH(A202),1))</f>
        <v/>
      </c>
      <c r="H202" s="9" t="str">
        <f aca="false">IF(C202="","",IF(C202&gt;=0,"In","Out"))</f>
        <v/>
      </c>
    </row>
    <row r="203" customFormat="false" ht="15" hidden="false" customHeight="false" outlineLevel="0" collapsed="false">
      <c r="A203" s="7"/>
      <c r="B203" s="7"/>
      <c r="C203" s="7"/>
      <c r="D203" s="9" t="str">
        <f aca="false">IF(B203="","",IFERROR(INDEX(Rules!$B$5:$B$150,MATCH(1,INDEX(ISNUMBER(SEARCH(Rules!$A$5:$A$150,B203))*(Rules!$A$5:$A$150&lt;&gt;""),0),0)),"Uncategorized"))</f>
        <v/>
      </c>
      <c r="F203" s="9" t="str">
        <f aca="false">IF(B203="","",IF(E203&lt;&gt;"",E203,D203))</f>
        <v/>
      </c>
      <c r="G203" s="10" t="str">
        <f aca="false">IF(A203="","",DATE(YEAR(A203),MONTH(A203),1))</f>
        <v/>
      </c>
      <c r="H203" s="9" t="str">
        <f aca="false">IF(C203="","",IF(C203&gt;=0,"In","Out"))</f>
        <v/>
      </c>
    </row>
    <row r="204" customFormat="false" ht="15" hidden="false" customHeight="false" outlineLevel="0" collapsed="false">
      <c r="A204" s="7"/>
      <c r="B204" s="7"/>
      <c r="C204" s="7"/>
      <c r="D204" s="9" t="str">
        <f aca="false">IF(B204="","",IFERROR(INDEX(Rules!$B$5:$B$150,MATCH(1,INDEX(ISNUMBER(SEARCH(Rules!$A$5:$A$150,B204))*(Rules!$A$5:$A$150&lt;&gt;""),0),0)),"Uncategorized"))</f>
        <v/>
      </c>
      <c r="F204" s="9" t="str">
        <f aca="false">IF(B204="","",IF(E204&lt;&gt;"",E204,D204))</f>
        <v/>
      </c>
      <c r="G204" s="10" t="str">
        <f aca="false">IF(A204="","",DATE(YEAR(A204),MONTH(A204),1))</f>
        <v/>
      </c>
      <c r="H204" s="9" t="str">
        <f aca="false">IF(C204="","",IF(C204&gt;=0,"In","Out"))</f>
        <v/>
      </c>
    </row>
    <row r="205" customFormat="false" ht="15" hidden="false" customHeight="false" outlineLevel="0" collapsed="false">
      <c r="A205" s="7"/>
      <c r="B205" s="7"/>
      <c r="C205" s="7"/>
      <c r="D205" s="9" t="str">
        <f aca="false">IF(B205="","",IFERROR(INDEX(Rules!$B$5:$B$150,MATCH(1,INDEX(ISNUMBER(SEARCH(Rules!$A$5:$A$150,B205))*(Rules!$A$5:$A$150&lt;&gt;""),0),0)),"Uncategorized"))</f>
        <v/>
      </c>
      <c r="F205" s="9" t="str">
        <f aca="false">IF(B205="","",IF(E205&lt;&gt;"",E205,D205))</f>
        <v/>
      </c>
      <c r="G205" s="10" t="str">
        <f aca="false">IF(A205="","",DATE(YEAR(A205),MONTH(A205),1))</f>
        <v/>
      </c>
      <c r="H205" s="9" t="str">
        <f aca="false">IF(C205="","",IF(C205&gt;=0,"In","Out"))</f>
        <v/>
      </c>
    </row>
    <row r="206" customFormat="false" ht="15" hidden="false" customHeight="false" outlineLevel="0" collapsed="false">
      <c r="A206" s="7"/>
      <c r="B206" s="7"/>
      <c r="C206" s="7"/>
      <c r="D206" s="9" t="str">
        <f aca="false">IF(B206="","",IFERROR(INDEX(Rules!$B$5:$B$150,MATCH(1,INDEX(ISNUMBER(SEARCH(Rules!$A$5:$A$150,B206))*(Rules!$A$5:$A$150&lt;&gt;""),0),0)),"Uncategorized"))</f>
        <v/>
      </c>
      <c r="F206" s="9" t="str">
        <f aca="false">IF(B206="","",IF(E206&lt;&gt;"",E206,D206))</f>
        <v/>
      </c>
      <c r="G206" s="10" t="str">
        <f aca="false">IF(A206="","",DATE(YEAR(A206),MONTH(A206),1))</f>
        <v/>
      </c>
      <c r="H206" s="9" t="str">
        <f aca="false">IF(C206="","",IF(C206&gt;=0,"In","Out"))</f>
        <v/>
      </c>
    </row>
    <row r="207" customFormat="false" ht="15" hidden="false" customHeight="false" outlineLevel="0" collapsed="false">
      <c r="A207" s="7"/>
      <c r="B207" s="7"/>
      <c r="C207" s="7"/>
      <c r="D207" s="9" t="str">
        <f aca="false">IF(B207="","",IFERROR(INDEX(Rules!$B$5:$B$150,MATCH(1,INDEX(ISNUMBER(SEARCH(Rules!$A$5:$A$150,B207))*(Rules!$A$5:$A$150&lt;&gt;""),0),0)),"Uncategorized"))</f>
        <v/>
      </c>
      <c r="F207" s="9" t="str">
        <f aca="false">IF(B207="","",IF(E207&lt;&gt;"",E207,D207))</f>
        <v/>
      </c>
      <c r="G207" s="10" t="str">
        <f aca="false">IF(A207="","",DATE(YEAR(A207),MONTH(A207),1))</f>
        <v/>
      </c>
      <c r="H207" s="9" t="str">
        <f aca="false">IF(C207="","",IF(C207&gt;=0,"In","Out"))</f>
        <v/>
      </c>
    </row>
    <row r="208" customFormat="false" ht="15" hidden="false" customHeight="false" outlineLevel="0" collapsed="false">
      <c r="A208" s="7"/>
      <c r="B208" s="7"/>
      <c r="C208" s="7"/>
      <c r="D208" s="9" t="str">
        <f aca="false">IF(B208="","",IFERROR(INDEX(Rules!$B$5:$B$150,MATCH(1,INDEX(ISNUMBER(SEARCH(Rules!$A$5:$A$150,B208))*(Rules!$A$5:$A$150&lt;&gt;""),0),0)),"Uncategorized"))</f>
        <v/>
      </c>
      <c r="F208" s="9" t="str">
        <f aca="false">IF(B208="","",IF(E208&lt;&gt;"",E208,D208))</f>
        <v/>
      </c>
      <c r="G208" s="10" t="str">
        <f aca="false">IF(A208="","",DATE(YEAR(A208),MONTH(A208),1))</f>
        <v/>
      </c>
      <c r="H208" s="9" t="str">
        <f aca="false">IF(C208="","",IF(C208&gt;=0,"In","Out"))</f>
        <v/>
      </c>
    </row>
    <row r="209" customFormat="false" ht="15" hidden="false" customHeight="false" outlineLevel="0" collapsed="false">
      <c r="A209" s="7"/>
      <c r="B209" s="7"/>
      <c r="C209" s="7"/>
      <c r="D209" s="9" t="str">
        <f aca="false">IF(B209="","",IFERROR(INDEX(Rules!$B$5:$B$150,MATCH(1,INDEX(ISNUMBER(SEARCH(Rules!$A$5:$A$150,B209))*(Rules!$A$5:$A$150&lt;&gt;""),0),0)),"Uncategorized"))</f>
        <v/>
      </c>
      <c r="F209" s="9" t="str">
        <f aca="false">IF(B209="","",IF(E209&lt;&gt;"",E209,D209))</f>
        <v/>
      </c>
      <c r="G209" s="10" t="str">
        <f aca="false">IF(A209="","",DATE(YEAR(A209),MONTH(A209),1))</f>
        <v/>
      </c>
      <c r="H209" s="9" t="str">
        <f aca="false">IF(C209="","",IF(C209&gt;=0,"In","Out"))</f>
        <v/>
      </c>
    </row>
    <row r="210" customFormat="false" ht="15" hidden="false" customHeight="false" outlineLevel="0" collapsed="false">
      <c r="A210" s="7"/>
      <c r="B210" s="7"/>
      <c r="C210" s="7"/>
      <c r="D210" s="9" t="str">
        <f aca="false">IF(B210="","",IFERROR(INDEX(Rules!$B$5:$B$150,MATCH(1,INDEX(ISNUMBER(SEARCH(Rules!$A$5:$A$150,B210))*(Rules!$A$5:$A$150&lt;&gt;""),0),0)),"Uncategorized"))</f>
        <v/>
      </c>
      <c r="F210" s="9" t="str">
        <f aca="false">IF(B210="","",IF(E210&lt;&gt;"",E210,D210))</f>
        <v/>
      </c>
      <c r="G210" s="10" t="str">
        <f aca="false">IF(A210="","",DATE(YEAR(A210),MONTH(A210),1))</f>
        <v/>
      </c>
      <c r="H210" s="9" t="str">
        <f aca="false">IF(C210="","",IF(C210&gt;=0,"In","Out"))</f>
        <v/>
      </c>
    </row>
    <row r="211" customFormat="false" ht="15" hidden="false" customHeight="false" outlineLevel="0" collapsed="false">
      <c r="A211" s="7"/>
      <c r="B211" s="7"/>
      <c r="C211" s="7"/>
      <c r="D211" s="9" t="str">
        <f aca="false">IF(B211="","",IFERROR(INDEX(Rules!$B$5:$B$150,MATCH(1,INDEX(ISNUMBER(SEARCH(Rules!$A$5:$A$150,B211))*(Rules!$A$5:$A$150&lt;&gt;""),0),0)),"Uncategorized"))</f>
        <v/>
      </c>
      <c r="F211" s="9" t="str">
        <f aca="false">IF(B211="","",IF(E211&lt;&gt;"",E211,D211))</f>
        <v/>
      </c>
      <c r="G211" s="10" t="str">
        <f aca="false">IF(A211="","",DATE(YEAR(A211),MONTH(A211),1))</f>
        <v/>
      </c>
      <c r="H211" s="9" t="str">
        <f aca="false">IF(C211="","",IF(C211&gt;=0,"In","Out"))</f>
        <v/>
      </c>
    </row>
    <row r="212" customFormat="false" ht="15" hidden="false" customHeight="false" outlineLevel="0" collapsed="false">
      <c r="A212" s="7"/>
      <c r="B212" s="7"/>
      <c r="C212" s="7"/>
      <c r="D212" s="9" t="str">
        <f aca="false">IF(B212="","",IFERROR(INDEX(Rules!$B$5:$B$150,MATCH(1,INDEX(ISNUMBER(SEARCH(Rules!$A$5:$A$150,B212))*(Rules!$A$5:$A$150&lt;&gt;""),0),0)),"Uncategorized"))</f>
        <v/>
      </c>
      <c r="F212" s="9" t="str">
        <f aca="false">IF(B212="","",IF(E212&lt;&gt;"",E212,D212))</f>
        <v/>
      </c>
      <c r="G212" s="10" t="str">
        <f aca="false">IF(A212="","",DATE(YEAR(A212),MONTH(A212),1))</f>
        <v/>
      </c>
      <c r="H212" s="9" t="str">
        <f aca="false">IF(C212="","",IF(C212&gt;=0,"In","Out"))</f>
        <v/>
      </c>
    </row>
    <row r="213" customFormat="false" ht="15" hidden="false" customHeight="false" outlineLevel="0" collapsed="false">
      <c r="A213" s="7"/>
      <c r="B213" s="7"/>
      <c r="C213" s="7"/>
      <c r="D213" s="9" t="str">
        <f aca="false">IF(B213="","",IFERROR(INDEX(Rules!$B$5:$B$150,MATCH(1,INDEX(ISNUMBER(SEARCH(Rules!$A$5:$A$150,B213))*(Rules!$A$5:$A$150&lt;&gt;""),0),0)),"Uncategorized"))</f>
        <v/>
      </c>
      <c r="F213" s="9" t="str">
        <f aca="false">IF(B213="","",IF(E213&lt;&gt;"",E213,D213))</f>
        <v/>
      </c>
      <c r="G213" s="10" t="str">
        <f aca="false">IF(A213="","",DATE(YEAR(A213),MONTH(A213),1))</f>
        <v/>
      </c>
      <c r="H213" s="9" t="str">
        <f aca="false">IF(C213="","",IF(C213&gt;=0,"In","Out"))</f>
        <v/>
      </c>
    </row>
    <row r="214" customFormat="false" ht="15" hidden="false" customHeight="false" outlineLevel="0" collapsed="false">
      <c r="A214" s="7"/>
      <c r="B214" s="7"/>
      <c r="C214" s="7"/>
      <c r="D214" s="9" t="str">
        <f aca="false">IF(B214="","",IFERROR(INDEX(Rules!$B$5:$B$150,MATCH(1,INDEX(ISNUMBER(SEARCH(Rules!$A$5:$A$150,B214))*(Rules!$A$5:$A$150&lt;&gt;""),0),0)),"Uncategorized"))</f>
        <v/>
      </c>
      <c r="F214" s="9" t="str">
        <f aca="false">IF(B214="","",IF(E214&lt;&gt;"",E214,D214))</f>
        <v/>
      </c>
      <c r="G214" s="10" t="str">
        <f aca="false">IF(A214="","",DATE(YEAR(A214),MONTH(A214),1))</f>
        <v/>
      </c>
      <c r="H214" s="9" t="str">
        <f aca="false">IF(C214="","",IF(C214&gt;=0,"In","Out"))</f>
        <v/>
      </c>
    </row>
    <row r="215" customFormat="false" ht="15" hidden="false" customHeight="false" outlineLevel="0" collapsed="false">
      <c r="A215" s="7"/>
      <c r="B215" s="7"/>
      <c r="C215" s="7"/>
      <c r="D215" s="9" t="str">
        <f aca="false">IF(B215="","",IFERROR(INDEX(Rules!$B$5:$B$150,MATCH(1,INDEX(ISNUMBER(SEARCH(Rules!$A$5:$A$150,B215))*(Rules!$A$5:$A$150&lt;&gt;""),0),0)),"Uncategorized"))</f>
        <v/>
      </c>
      <c r="F215" s="9" t="str">
        <f aca="false">IF(B215="","",IF(E215&lt;&gt;"",E215,D215))</f>
        <v/>
      </c>
      <c r="G215" s="10" t="str">
        <f aca="false">IF(A215="","",DATE(YEAR(A215),MONTH(A215),1))</f>
        <v/>
      </c>
      <c r="H215" s="9" t="str">
        <f aca="false">IF(C215="","",IF(C215&gt;=0,"In","Out"))</f>
        <v/>
      </c>
    </row>
    <row r="216" customFormat="false" ht="15" hidden="false" customHeight="false" outlineLevel="0" collapsed="false">
      <c r="A216" s="7"/>
      <c r="B216" s="7"/>
      <c r="C216" s="7"/>
      <c r="D216" s="9" t="str">
        <f aca="false">IF(B216="","",IFERROR(INDEX(Rules!$B$5:$B$150,MATCH(1,INDEX(ISNUMBER(SEARCH(Rules!$A$5:$A$150,B216))*(Rules!$A$5:$A$150&lt;&gt;""),0),0)),"Uncategorized"))</f>
        <v/>
      </c>
      <c r="F216" s="9" t="str">
        <f aca="false">IF(B216="","",IF(E216&lt;&gt;"",E216,D216))</f>
        <v/>
      </c>
      <c r="G216" s="10" t="str">
        <f aca="false">IF(A216="","",DATE(YEAR(A216),MONTH(A216),1))</f>
        <v/>
      </c>
      <c r="H216" s="9" t="str">
        <f aca="false">IF(C216="","",IF(C216&gt;=0,"In","Out"))</f>
        <v/>
      </c>
    </row>
    <row r="217" customFormat="false" ht="15" hidden="false" customHeight="false" outlineLevel="0" collapsed="false">
      <c r="A217" s="7"/>
      <c r="B217" s="7"/>
      <c r="C217" s="7"/>
      <c r="D217" s="9" t="str">
        <f aca="false">IF(B217="","",IFERROR(INDEX(Rules!$B$5:$B$150,MATCH(1,INDEX(ISNUMBER(SEARCH(Rules!$A$5:$A$150,B217))*(Rules!$A$5:$A$150&lt;&gt;""),0),0)),"Uncategorized"))</f>
        <v/>
      </c>
      <c r="F217" s="9" t="str">
        <f aca="false">IF(B217="","",IF(E217&lt;&gt;"",E217,D217))</f>
        <v/>
      </c>
      <c r="G217" s="10" t="str">
        <f aca="false">IF(A217="","",DATE(YEAR(A217),MONTH(A217),1))</f>
        <v/>
      </c>
      <c r="H217" s="9" t="str">
        <f aca="false">IF(C217="","",IF(C217&gt;=0,"In","Out"))</f>
        <v/>
      </c>
    </row>
    <row r="218" customFormat="false" ht="15" hidden="false" customHeight="false" outlineLevel="0" collapsed="false">
      <c r="A218" s="7"/>
      <c r="B218" s="7"/>
      <c r="C218" s="7"/>
      <c r="D218" s="9" t="str">
        <f aca="false">IF(B218="","",IFERROR(INDEX(Rules!$B$5:$B$150,MATCH(1,INDEX(ISNUMBER(SEARCH(Rules!$A$5:$A$150,B218))*(Rules!$A$5:$A$150&lt;&gt;""),0),0)),"Uncategorized"))</f>
        <v/>
      </c>
      <c r="F218" s="9" t="str">
        <f aca="false">IF(B218="","",IF(E218&lt;&gt;"",E218,D218))</f>
        <v/>
      </c>
      <c r="G218" s="10" t="str">
        <f aca="false">IF(A218="","",DATE(YEAR(A218),MONTH(A218),1))</f>
        <v/>
      </c>
      <c r="H218" s="9" t="str">
        <f aca="false">IF(C218="","",IF(C218&gt;=0,"In","Out"))</f>
        <v/>
      </c>
    </row>
    <row r="219" customFormat="false" ht="15" hidden="false" customHeight="false" outlineLevel="0" collapsed="false">
      <c r="A219" s="7"/>
      <c r="B219" s="7"/>
      <c r="C219" s="7"/>
      <c r="D219" s="9" t="str">
        <f aca="false">IF(B219="","",IFERROR(INDEX(Rules!$B$5:$B$150,MATCH(1,INDEX(ISNUMBER(SEARCH(Rules!$A$5:$A$150,B219))*(Rules!$A$5:$A$150&lt;&gt;""),0),0)),"Uncategorized"))</f>
        <v/>
      </c>
      <c r="F219" s="9" t="str">
        <f aca="false">IF(B219="","",IF(E219&lt;&gt;"",E219,D219))</f>
        <v/>
      </c>
      <c r="G219" s="10" t="str">
        <f aca="false">IF(A219="","",DATE(YEAR(A219),MONTH(A219),1))</f>
        <v/>
      </c>
      <c r="H219" s="9" t="str">
        <f aca="false">IF(C219="","",IF(C219&gt;=0,"In","Out"))</f>
        <v/>
      </c>
    </row>
    <row r="220" customFormat="false" ht="15" hidden="false" customHeight="false" outlineLevel="0" collapsed="false">
      <c r="A220" s="7"/>
      <c r="B220" s="7"/>
      <c r="C220" s="7"/>
      <c r="D220" s="9" t="str">
        <f aca="false">IF(B220="","",IFERROR(INDEX(Rules!$B$5:$B$150,MATCH(1,INDEX(ISNUMBER(SEARCH(Rules!$A$5:$A$150,B220))*(Rules!$A$5:$A$150&lt;&gt;""),0),0)),"Uncategorized"))</f>
        <v/>
      </c>
      <c r="F220" s="9" t="str">
        <f aca="false">IF(B220="","",IF(E220&lt;&gt;"",E220,D220))</f>
        <v/>
      </c>
      <c r="G220" s="10" t="str">
        <f aca="false">IF(A220="","",DATE(YEAR(A220),MONTH(A220),1))</f>
        <v/>
      </c>
      <c r="H220" s="9" t="str">
        <f aca="false">IF(C220="","",IF(C220&gt;=0,"In","Out"))</f>
        <v/>
      </c>
    </row>
    <row r="221" customFormat="false" ht="15" hidden="false" customHeight="false" outlineLevel="0" collapsed="false">
      <c r="A221" s="7"/>
      <c r="B221" s="7"/>
      <c r="C221" s="7"/>
      <c r="D221" s="9" t="str">
        <f aca="false">IF(B221="","",IFERROR(INDEX(Rules!$B$5:$B$150,MATCH(1,INDEX(ISNUMBER(SEARCH(Rules!$A$5:$A$150,B221))*(Rules!$A$5:$A$150&lt;&gt;""),0),0)),"Uncategorized"))</f>
        <v/>
      </c>
      <c r="F221" s="9" t="str">
        <f aca="false">IF(B221="","",IF(E221&lt;&gt;"",E221,D221))</f>
        <v/>
      </c>
      <c r="G221" s="10" t="str">
        <f aca="false">IF(A221="","",DATE(YEAR(A221),MONTH(A221),1))</f>
        <v/>
      </c>
      <c r="H221" s="9" t="str">
        <f aca="false">IF(C221="","",IF(C221&gt;=0,"In","Out"))</f>
        <v/>
      </c>
    </row>
    <row r="222" customFormat="false" ht="15" hidden="false" customHeight="false" outlineLevel="0" collapsed="false">
      <c r="A222" s="7"/>
      <c r="B222" s="7"/>
      <c r="C222" s="7"/>
      <c r="D222" s="9" t="str">
        <f aca="false">IF(B222="","",IFERROR(INDEX(Rules!$B$5:$B$150,MATCH(1,INDEX(ISNUMBER(SEARCH(Rules!$A$5:$A$150,B222))*(Rules!$A$5:$A$150&lt;&gt;""),0),0)),"Uncategorized"))</f>
        <v/>
      </c>
      <c r="F222" s="9" t="str">
        <f aca="false">IF(B222="","",IF(E222&lt;&gt;"",E222,D222))</f>
        <v/>
      </c>
      <c r="G222" s="10" t="str">
        <f aca="false">IF(A222="","",DATE(YEAR(A222),MONTH(A222),1))</f>
        <v/>
      </c>
      <c r="H222" s="9" t="str">
        <f aca="false">IF(C222="","",IF(C222&gt;=0,"In","Out"))</f>
        <v/>
      </c>
    </row>
    <row r="223" customFormat="false" ht="15" hidden="false" customHeight="false" outlineLevel="0" collapsed="false">
      <c r="A223" s="7"/>
      <c r="B223" s="7"/>
      <c r="C223" s="7"/>
      <c r="D223" s="9" t="str">
        <f aca="false">IF(B223="","",IFERROR(INDEX(Rules!$B$5:$B$150,MATCH(1,INDEX(ISNUMBER(SEARCH(Rules!$A$5:$A$150,B223))*(Rules!$A$5:$A$150&lt;&gt;""),0),0)),"Uncategorized"))</f>
        <v/>
      </c>
      <c r="F223" s="9" t="str">
        <f aca="false">IF(B223="","",IF(E223&lt;&gt;"",E223,D223))</f>
        <v/>
      </c>
      <c r="G223" s="10" t="str">
        <f aca="false">IF(A223="","",DATE(YEAR(A223),MONTH(A223),1))</f>
        <v/>
      </c>
      <c r="H223" s="9" t="str">
        <f aca="false">IF(C223="","",IF(C223&gt;=0,"In","Out"))</f>
        <v/>
      </c>
    </row>
    <row r="224" customFormat="false" ht="15" hidden="false" customHeight="false" outlineLevel="0" collapsed="false">
      <c r="A224" s="7"/>
      <c r="B224" s="7"/>
      <c r="C224" s="7"/>
      <c r="D224" s="9" t="str">
        <f aca="false">IF(B224="","",IFERROR(INDEX(Rules!$B$5:$B$150,MATCH(1,INDEX(ISNUMBER(SEARCH(Rules!$A$5:$A$150,B224))*(Rules!$A$5:$A$150&lt;&gt;""),0),0)),"Uncategorized"))</f>
        <v/>
      </c>
      <c r="F224" s="9" t="str">
        <f aca="false">IF(B224="","",IF(E224&lt;&gt;"",E224,D224))</f>
        <v/>
      </c>
      <c r="G224" s="10" t="str">
        <f aca="false">IF(A224="","",DATE(YEAR(A224),MONTH(A224),1))</f>
        <v/>
      </c>
      <c r="H224" s="9" t="str">
        <f aca="false">IF(C224="","",IF(C224&gt;=0,"In","Out"))</f>
        <v/>
      </c>
    </row>
    <row r="225" customFormat="false" ht="15" hidden="false" customHeight="false" outlineLevel="0" collapsed="false">
      <c r="A225" s="7"/>
      <c r="B225" s="7"/>
      <c r="C225" s="7"/>
      <c r="D225" s="9" t="str">
        <f aca="false">IF(B225="","",IFERROR(INDEX(Rules!$B$5:$B$150,MATCH(1,INDEX(ISNUMBER(SEARCH(Rules!$A$5:$A$150,B225))*(Rules!$A$5:$A$150&lt;&gt;""),0),0)),"Uncategorized"))</f>
        <v/>
      </c>
      <c r="F225" s="9" t="str">
        <f aca="false">IF(B225="","",IF(E225&lt;&gt;"",E225,D225))</f>
        <v/>
      </c>
      <c r="G225" s="10" t="str">
        <f aca="false">IF(A225="","",DATE(YEAR(A225),MONTH(A225),1))</f>
        <v/>
      </c>
      <c r="H225" s="9" t="str">
        <f aca="false">IF(C225="","",IF(C225&gt;=0,"In","Out"))</f>
        <v/>
      </c>
    </row>
    <row r="226" customFormat="false" ht="15" hidden="false" customHeight="false" outlineLevel="0" collapsed="false">
      <c r="A226" s="7"/>
      <c r="B226" s="7"/>
      <c r="C226" s="7"/>
      <c r="D226" s="9" t="str">
        <f aca="false">IF(B226="","",IFERROR(INDEX(Rules!$B$5:$B$150,MATCH(1,INDEX(ISNUMBER(SEARCH(Rules!$A$5:$A$150,B226))*(Rules!$A$5:$A$150&lt;&gt;""),0),0)),"Uncategorized"))</f>
        <v/>
      </c>
      <c r="F226" s="9" t="str">
        <f aca="false">IF(B226="","",IF(E226&lt;&gt;"",E226,D226))</f>
        <v/>
      </c>
      <c r="G226" s="10" t="str">
        <f aca="false">IF(A226="","",DATE(YEAR(A226),MONTH(A226),1))</f>
        <v/>
      </c>
      <c r="H226" s="9" t="str">
        <f aca="false">IF(C226="","",IF(C226&gt;=0,"In","Out"))</f>
        <v/>
      </c>
    </row>
    <row r="227" customFormat="false" ht="15" hidden="false" customHeight="false" outlineLevel="0" collapsed="false">
      <c r="A227" s="7"/>
      <c r="B227" s="7"/>
      <c r="C227" s="7"/>
      <c r="D227" s="9" t="str">
        <f aca="false">IF(B227="","",IFERROR(INDEX(Rules!$B$5:$B$150,MATCH(1,INDEX(ISNUMBER(SEARCH(Rules!$A$5:$A$150,B227))*(Rules!$A$5:$A$150&lt;&gt;""),0),0)),"Uncategorized"))</f>
        <v/>
      </c>
      <c r="F227" s="9" t="str">
        <f aca="false">IF(B227="","",IF(E227&lt;&gt;"",E227,D227))</f>
        <v/>
      </c>
      <c r="G227" s="10" t="str">
        <f aca="false">IF(A227="","",DATE(YEAR(A227),MONTH(A227),1))</f>
        <v/>
      </c>
      <c r="H227" s="9" t="str">
        <f aca="false">IF(C227="","",IF(C227&gt;=0,"In","Out"))</f>
        <v/>
      </c>
    </row>
    <row r="228" customFormat="false" ht="15" hidden="false" customHeight="false" outlineLevel="0" collapsed="false">
      <c r="A228" s="7"/>
      <c r="B228" s="7"/>
      <c r="C228" s="7"/>
      <c r="D228" s="9" t="str">
        <f aca="false">IF(B228="","",IFERROR(INDEX(Rules!$B$5:$B$150,MATCH(1,INDEX(ISNUMBER(SEARCH(Rules!$A$5:$A$150,B228))*(Rules!$A$5:$A$150&lt;&gt;""),0),0)),"Uncategorized"))</f>
        <v/>
      </c>
      <c r="F228" s="9" t="str">
        <f aca="false">IF(B228="","",IF(E228&lt;&gt;"",E228,D228))</f>
        <v/>
      </c>
      <c r="G228" s="10" t="str">
        <f aca="false">IF(A228="","",DATE(YEAR(A228),MONTH(A228),1))</f>
        <v/>
      </c>
      <c r="H228" s="9" t="str">
        <f aca="false">IF(C228="","",IF(C228&gt;=0,"In","Out"))</f>
        <v/>
      </c>
    </row>
    <row r="229" customFormat="false" ht="15" hidden="false" customHeight="false" outlineLevel="0" collapsed="false">
      <c r="A229" s="7"/>
      <c r="B229" s="7"/>
      <c r="C229" s="7"/>
      <c r="D229" s="9" t="str">
        <f aca="false">IF(B229="","",IFERROR(INDEX(Rules!$B$5:$B$150,MATCH(1,INDEX(ISNUMBER(SEARCH(Rules!$A$5:$A$150,B229))*(Rules!$A$5:$A$150&lt;&gt;""),0),0)),"Uncategorized"))</f>
        <v/>
      </c>
      <c r="F229" s="9" t="str">
        <f aca="false">IF(B229="","",IF(E229&lt;&gt;"",E229,D229))</f>
        <v/>
      </c>
      <c r="G229" s="10" t="str">
        <f aca="false">IF(A229="","",DATE(YEAR(A229),MONTH(A229),1))</f>
        <v/>
      </c>
      <c r="H229" s="9" t="str">
        <f aca="false">IF(C229="","",IF(C229&gt;=0,"In","Out"))</f>
        <v/>
      </c>
    </row>
    <row r="230" customFormat="false" ht="15" hidden="false" customHeight="false" outlineLevel="0" collapsed="false">
      <c r="A230" s="7"/>
      <c r="B230" s="7"/>
      <c r="C230" s="7"/>
      <c r="D230" s="9" t="str">
        <f aca="false">IF(B230="","",IFERROR(INDEX(Rules!$B$5:$B$150,MATCH(1,INDEX(ISNUMBER(SEARCH(Rules!$A$5:$A$150,B230))*(Rules!$A$5:$A$150&lt;&gt;""),0),0)),"Uncategorized"))</f>
        <v/>
      </c>
      <c r="F230" s="9" t="str">
        <f aca="false">IF(B230="","",IF(E230&lt;&gt;"",E230,D230))</f>
        <v/>
      </c>
      <c r="G230" s="10" t="str">
        <f aca="false">IF(A230="","",DATE(YEAR(A230),MONTH(A230),1))</f>
        <v/>
      </c>
      <c r="H230" s="9" t="str">
        <f aca="false">IF(C230="","",IF(C230&gt;=0,"In","Out"))</f>
        <v/>
      </c>
    </row>
    <row r="231" customFormat="false" ht="15" hidden="false" customHeight="false" outlineLevel="0" collapsed="false">
      <c r="A231" s="7"/>
      <c r="B231" s="7"/>
      <c r="C231" s="7"/>
      <c r="D231" s="9" t="str">
        <f aca="false">IF(B231="","",IFERROR(INDEX(Rules!$B$5:$B$150,MATCH(1,INDEX(ISNUMBER(SEARCH(Rules!$A$5:$A$150,B231))*(Rules!$A$5:$A$150&lt;&gt;""),0),0)),"Uncategorized"))</f>
        <v/>
      </c>
      <c r="F231" s="9" t="str">
        <f aca="false">IF(B231="","",IF(E231&lt;&gt;"",E231,D231))</f>
        <v/>
      </c>
      <c r="G231" s="10" t="str">
        <f aca="false">IF(A231="","",DATE(YEAR(A231),MONTH(A231),1))</f>
        <v/>
      </c>
      <c r="H231" s="9" t="str">
        <f aca="false">IF(C231="","",IF(C231&gt;=0,"In","Out"))</f>
        <v/>
      </c>
    </row>
    <row r="232" customFormat="false" ht="15" hidden="false" customHeight="false" outlineLevel="0" collapsed="false">
      <c r="A232" s="7"/>
      <c r="B232" s="7"/>
      <c r="C232" s="7"/>
      <c r="D232" s="9" t="str">
        <f aca="false">IF(B232="","",IFERROR(INDEX(Rules!$B$5:$B$150,MATCH(1,INDEX(ISNUMBER(SEARCH(Rules!$A$5:$A$150,B232))*(Rules!$A$5:$A$150&lt;&gt;""),0),0)),"Uncategorized"))</f>
        <v/>
      </c>
      <c r="F232" s="9" t="str">
        <f aca="false">IF(B232="","",IF(E232&lt;&gt;"",E232,D232))</f>
        <v/>
      </c>
      <c r="G232" s="10" t="str">
        <f aca="false">IF(A232="","",DATE(YEAR(A232),MONTH(A232),1))</f>
        <v/>
      </c>
      <c r="H232" s="9" t="str">
        <f aca="false">IF(C232="","",IF(C232&gt;=0,"In","Out"))</f>
        <v/>
      </c>
    </row>
    <row r="233" customFormat="false" ht="15" hidden="false" customHeight="false" outlineLevel="0" collapsed="false">
      <c r="A233" s="7"/>
      <c r="B233" s="7"/>
      <c r="C233" s="7"/>
      <c r="D233" s="9" t="str">
        <f aca="false">IF(B233="","",IFERROR(INDEX(Rules!$B$5:$B$150,MATCH(1,INDEX(ISNUMBER(SEARCH(Rules!$A$5:$A$150,B233))*(Rules!$A$5:$A$150&lt;&gt;""),0),0)),"Uncategorized"))</f>
        <v/>
      </c>
      <c r="F233" s="9" t="str">
        <f aca="false">IF(B233="","",IF(E233&lt;&gt;"",E233,D233))</f>
        <v/>
      </c>
      <c r="G233" s="10" t="str">
        <f aca="false">IF(A233="","",DATE(YEAR(A233),MONTH(A233),1))</f>
        <v/>
      </c>
      <c r="H233" s="9" t="str">
        <f aca="false">IF(C233="","",IF(C233&gt;=0,"In","Out"))</f>
        <v/>
      </c>
    </row>
    <row r="234" customFormat="false" ht="15" hidden="false" customHeight="false" outlineLevel="0" collapsed="false">
      <c r="A234" s="7"/>
      <c r="B234" s="7"/>
      <c r="C234" s="7"/>
      <c r="D234" s="9" t="str">
        <f aca="false">IF(B234="","",IFERROR(INDEX(Rules!$B$5:$B$150,MATCH(1,INDEX(ISNUMBER(SEARCH(Rules!$A$5:$A$150,B234))*(Rules!$A$5:$A$150&lt;&gt;""),0),0)),"Uncategorized"))</f>
        <v/>
      </c>
      <c r="F234" s="9" t="str">
        <f aca="false">IF(B234="","",IF(E234&lt;&gt;"",E234,D234))</f>
        <v/>
      </c>
      <c r="G234" s="10" t="str">
        <f aca="false">IF(A234="","",DATE(YEAR(A234),MONTH(A234),1))</f>
        <v/>
      </c>
      <c r="H234" s="9" t="str">
        <f aca="false">IF(C234="","",IF(C234&gt;=0,"In","Out"))</f>
        <v/>
      </c>
    </row>
    <row r="235" customFormat="false" ht="15" hidden="false" customHeight="false" outlineLevel="0" collapsed="false">
      <c r="A235" s="7"/>
      <c r="B235" s="7"/>
      <c r="C235" s="7"/>
      <c r="D235" s="9" t="str">
        <f aca="false">IF(B235="","",IFERROR(INDEX(Rules!$B$5:$B$150,MATCH(1,INDEX(ISNUMBER(SEARCH(Rules!$A$5:$A$150,B235))*(Rules!$A$5:$A$150&lt;&gt;""),0),0)),"Uncategorized"))</f>
        <v/>
      </c>
      <c r="F235" s="9" t="str">
        <f aca="false">IF(B235="","",IF(E235&lt;&gt;"",E235,D235))</f>
        <v/>
      </c>
      <c r="G235" s="10" t="str">
        <f aca="false">IF(A235="","",DATE(YEAR(A235),MONTH(A235),1))</f>
        <v/>
      </c>
      <c r="H235" s="9" t="str">
        <f aca="false">IF(C235="","",IF(C235&gt;=0,"In","Out"))</f>
        <v/>
      </c>
    </row>
    <row r="236" customFormat="false" ht="15" hidden="false" customHeight="false" outlineLevel="0" collapsed="false">
      <c r="A236" s="7"/>
      <c r="B236" s="7"/>
      <c r="C236" s="7"/>
      <c r="D236" s="9" t="str">
        <f aca="false">IF(B236="","",IFERROR(INDEX(Rules!$B$5:$B$150,MATCH(1,INDEX(ISNUMBER(SEARCH(Rules!$A$5:$A$150,B236))*(Rules!$A$5:$A$150&lt;&gt;""),0),0)),"Uncategorized"))</f>
        <v/>
      </c>
      <c r="F236" s="9" t="str">
        <f aca="false">IF(B236="","",IF(E236&lt;&gt;"",E236,D236))</f>
        <v/>
      </c>
      <c r="G236" s="10" t="str">
        <f aca="false">IF(A236="","",DATE(YEAR(A236),MONTH(A236),1))</f>
        <v/>
      </c>
      <c r="H236" s="9" t="str">
        <f aca="false">IF(C236="","",IF(C236&gt;=0,"In","Out"))</f>
        <v/>
      </c>
    </row>
    <row r="237" customFormat="false" ht="15" hidden="false" customHeight="false" outlineLevel="0" collapsed="false">
      <c r="A237" s="7"/>
      <c r="B237" s="7"/>
      <c r="C237" s="7"/>
      <c r="D237" s="9" t="str">
        <f aca="false">IF(B237="","",IFERROR(INDEX(Rules!$B$5:$B$150,MATCH(1,INDEX(ISNUMBER(SEARCH(Rules!$A$5:$A$150,B237))*(Rules!$A$5:$A$150&lt;&gt;""),0),0)),"Uncategorized"))</f>
        <v/>
      </c>
      <c r="F237" s="9" t="str">
        <f aca="false">IF(B237="","",IF(E237&lt;&gt;"",E237,D237))</f>
        <v/>
      </c>
      <c r="G237" s="10" t="str">
        <f aca="false">IF(A237="","",DATE(YEAR(A237),MONTH(A237),1))</f>
        <v/>
      </c>
      <c r="H237" s="9" t="str">
        <f aca="false">IF(C237="","",IF(C237&gt;=0,"In","Out"))</f>
        <v/>
      </c>
    </row>
    <row r="238" customFormat="false" ht="15" hidden="false" customHeight="false" outlineLevel="0" collapsed="false">
      <c r="A238" s="7"/>
      <c r="B238" s="7"/>
      <c r="C238" s="7"/>
      <c r="D238" s="9" t="str">
        <f aca="false">IF(B238="","",IFERROR(INDEX(Rules!$B$5:$B$150,MATCH(1,INDEX(ISNUMBER(SEARCH(Rules!$A$5:$A$150,B238))*(Rules!$A$5:$A$150&lt;&gt;""),0),0)),"Uncategorized"))</f>
        <v/>
      </c>
      <c r="F238" s="9" t="str">
        <f aca="false">IF(B238="","",IF(E238&lt;&gt;"",E238,D238))</f>
        <v/>
      </c>
      <c r="G238" s="10" t="str">
        <f aca="false">IF(A238="","",DATE(YEAR(A238),MONTH(A238),1))</f>
        <v/>
      </c>
      <c r="H238" s="9" t="str">
        <f aca="false">IF(C238="","",IF(C238&gt;=0,"In","Out"))</f>
        <v/>
      </c>
    </row>
    <row r="239" customFormat="false" ht="15" hidden="false" customHeight="false" outlineLevel="0" collapsed="false">
      <c r="A239" s="7"/>
      <c r="B239" s="7"/>
      <c r="C239" s="7"/>
      <c r="D239" s="9" t="str">
        <f aca="false">IF(B239="","",IFERROR(INDEX(Rules!$B$5:$B$150,MATCH(1,INDEX(ISNUMBER(SEARCH(Rules!$A$5:$A$150,B239))*(Rules!$A$5:$A$150&lt;&gt;""),0),0)),"Uncategorized"))</f>
        <v/>
      </c>
      <c r="F239" s="9" t="str">
        <f aca="false">IF(B239="","",IF(E239&lt;&gt;"",E239,D239))</f>
        <v/>
      </c>
      <c r="G239" s="10" t="str">
        <f aca="false">IF(A239="","",DATE(YEAR(A239),MONTH(A239),1))</f>
        <v/>
      </c>
      <c r="H239" s="9" t="str">
        <f aca="false">IF(C239="","",IF(C239&gt;=0,"In","Out"))</f>
        <v/>
      </c>
    </row>
    <row r="240" customFormat="false" ht="15" hidden="false" customHeight="false" outlineLevel="0" collapsed="false">
      <c r="A240" s="7"/>
      <c r="B240" s="7"/>
      <c r="C240" s="7"/>
      <c r="D240" s="9" t="str">
        <f aca="false">IF(B240="","",IFERROR(INDEX(Rules!$B$5:$B$150,MATCH(1,INDEX(ISNUMBER(SEARCH(Rules!$A$5:$A$150,B240))*(Rules!$A$5:$A$150&lt;&gt;""),0),0)),"Uncategorized"))</f>
        <v/>
      </c>
      <c r="F240" s="9" t="str">
        <f aca="false">IF(B240="","",IF(E240&lt;&gt;"",E240,D240))</f>
        <v/>
      </c>
      <c r="G240" s="10" t="str">
        <f aca="false">IF(A240="","",DATE(YEAR(A240),MONTH(A240),1))</f>
        <v/>
      </c>
      <c r="H240" s="9" t="str">
        <f aca="false">IF(C240="","",IF(C240&gt;=0,"In","Out"))</f>
        <v/>
      </c>
    </row>
    <row r="241" customFormat="false" ht="15" hidden="false" customHeight="false" outlineLevel="0" collapsed="false">
      <c r="A241" s="7"/>
      <c r="B241" s="7"/>
      <c r="C241" s="7"/>
      <c r="D241" s="9" t="str">
        <f aca="false">IF(B241="","",IFERROR(INDEX(Rules!$B$5:$B$150,MATCH(1,INDEX(ISNUMBER(SEARCH(Rules!$A$5:$A$150,B241))*(Rules!$A$5:$A$150&lt;&gt;""),0),0)),"Uncategorized"))</f>
        <v/>
      </c>
      <c r="F241" s="9" t="str">
        <f aca="false">IF(B241="","",IF(E241&lt;&gt;"",E241,D241))</f>
        <v/>
      </c>
      <c r="G241" s="10" t="str">
        <f aca="false">IF(A241="","",DATE(YEAR(A241),MONTH(A241),1))</f>
        <v/>
      </c>
      <c r="H241" s="9" t="str">
        <f aca="false">IF(C241="","",IF(C241&gt;=0,"In","Out"))</f>
        <v/>
      </c>
    </row>
    <row r="242" customFormat="false" ht="15" hidden="false" customHeight="false" outlineLevel="0" collapsed="false">
      <c r="A242" s="7"/>
      <c r="B242" s="7"/>
      <c r="C242" s="7"/>
      <c r="D242" s="9" t="str">
        <f aca="false">IF(B242="","",IFERROR(INDEX(Rules!$B$5:$B$150,MATCH(1,INDEX(ISNUMBER(SEARCH(Rules!$A$5:$A$150,B242))*(Rules!$A$5:$A$150&lt;&gt;""),0),0)),"Uncategorized"))</f>
        <v/>
      </c>
      <c r="F242" s="9" t="str">
        <f aca="false">IF(B242="","",IF(E242&lt;&gt;"",E242,D242))</f>
        <v/>
      </c>
      <c r="G242" s="10" t="str">
        <f aca="false">IF(A242="","",DATE(YEAR(A242),MONTH(A242),1))</f>
        <v/>
      </c>
      <c r="H242" s="9" t="str">
        <f aca="false">IF(C242="","",IF(C242&gt;=0,"In","Out"))</f>
        <v/>
      </c>
    </row>
    <row r="243" customFormat="false" ht="15" hidden="false" customHeight="false" outlineLevel="0" collapsed="false">
      <c r="A243" s="7"/>
      <c r="B243" s="7"/>
      <c r="C243" s="7"/>
      <c r="D243" s="9" t="str">
        <f aca="false">IF(B243="","",IFERROR(INDEX(Rules!$B$5:$B$150,MATCH(1,INDEX(ISNUMBER(SEARCH(Rules!$A$5:$A$150,B243))*(Rules!$A$5:$A$150&lt;&gt;""),0),0)),"Uncategorized"))</f>
        <v/>
      </c>
      <c r="F243" s="9" t="str">
        <f aca="false">IF(B243="","",IF(E243&lt;&gt;"",E243,D243))</f>
        <v/>
      </c>
      <c r="G243" s="10" t="str">
        <f aca="false">IF(A243="","",DATE(YEAR(A243),MONTH(A243),1))</f>
        <v/>
      </c>
      <c r="H243" s="9" t="str">
        <f aca="false">IF(C243="","",IF(C243&gt;=0,"In","Out"))</f>
        <v/>
      </c>
    </row>
    <row r="244" customFormat="false" ht="15" hidden="false" customHeight="false" outlineLevel="0" collapsed="false">
      <c r="A244" s="7"/>
      <c r="B244" s="7"/>
      <c r="C244" s="7"/>
      <c r="D244" s="9" t="str">
        <f aca="false">IF(B244="","",IFERROR(INDEX(Rules!$B$5:$B$150,MATCH(1,INDEX(ISNUMBER(SEARCH(Rules!$A$5:$A$150,B244))*(Rules!$A$5:$A$150&lt;&gt;""),0),0)),"Uncategorized"))</f>
        <v/>
      </c>
      <c r="F244" s="9" t="str">
        <f aca="false">IF(B244="","",IF(E244&lt;&gt;"",E244,D244))</f>
        <v/>
      </c>
      <c r="G244" s="10" t="str">
        <f aca="false">IF(A244="","",DATE(YEAR(A244),MONTH(A244),1))</f>
        <v/>
      </c>
      <c r="H244" s="9" t="str">
        <f aca="false">IF(C244="","",IF(C244&gt;=0,"In","Out"))</f>
        <v/>
      </c>
    </row>
    <row r="245" customFormat="false" ht="15" hidden="false" customHeight="false" outlineLevel="0" collapsed="false">
      <c r="A245" s="7"/>
      <c r="B245" s="7"/>
      <c r="C245" s="7"/>
      <c r="D245" s="9" t="str">
        <f aca="false">IF(B245="","",IFERROR(INDEX(Rules!$B$5:$B$150,MATCH(1,INDEX(ISNUMBER(SEARCH(Rules!$A$5:$A$150,B245))*(Rules!$A$5:$A$150&lt;&gt;""),0),0)),"Uncategorized"))</f>
        <v/>
      </c>
      <c r="F245" s="9" t="str">
        <f aca="false">IF(B245="","",IF(E245&lt;&gt;"",E245,D245))</f>
        <v/>
      </c>
      <c r="G245" s="10" t="str">
        <f aca="false">IF(A245="","",DATE(YEAR(A245),MONTH(A245),1))</f>
        <v/>
      </c>
      <c r="H245" s="9" t="str">
        <f aca="false">IF(C245="","",IF(C245&gt;=0,"In","Out"))</f>
        <v/>
      </c>
    </row>
    <row r="246" customFormat="false" ht="15" hidden="false" customHeight="false" outlineLevel="0" collapsed="false">
      <c r="A246" s="7"/>
      <c r="B246" s="7"/>
      <c r="C246" s="7"/>
      <c r="D246" s="9" t="str">
        <f aca="false">IF(B246="","",IFERROR(INDEX(Rules!$B$5:$B$150,MATCH(1,INDEX(ISNUMBER(SEARCH(Rules!$A$5:$A$150,B246))*(Rules!$A$5:$A$150&lt;&gt;""),0),0)),"Uncategorized"))</f>
        <v/>
      </c>
      <c r="F246" s="9" t="str">
        <f aca="false">IF(B246="","",IF(E246&lt;&gt;"",E246,D246))</f>
        <v/>
      </c>
      <c r="G246" s="10" t="str">
        <f aca="false">IF(A246="","",DATE(YEAR(A246),MONTH(A246),1))</f>
        <v/>
      </c>
      <c r="H246" s="9" t="str">
        <f aca="false">IF(C246="","",IF(C246&gt;=0,"In","Out"))</f>
        <v/>
      </c>
    </row>
    <row r="247" customFormat="false" ht="15" hidden="false" customHeight="false" outlineLevel="0" collapsed="false">
      <c r="A247" s="7"/>
      <c r="B247" s="7"/>
      <c r="C247" s="7"/>
      <c r="D247" s="9" t="str">
        <f aca="false">IF(B247="","",IFERROR(INDEX(Rules!$B$5:$B$150,MATCH(1,INDEX(ISNUMBER(SEARCH(Rules!$A$5:$A$150,B247))*(Rules!$A$5:$A$150&lt;&gt;""),0),0)),"Uncategorized"))</f>
        <v/>
      </c>
      <c r="F247" s="9" t="str">
        <f aca="false">IF(B247="","",IF(E247&lt;&gt;"",E247,D247))</f>
        <v/>
      </c>
      <c r="G247" s="10" t="str">
        <f aca="false">IF(A247="","",DATE(YEAR(A247),MONTH(A247),1))</f>
        <v/>
      </c>
      <c r="H247" s="9" t="str">
        <f aca="false">IF(C247="","",IF(C247&gt;=0,"In","Out"))</f>
        <v/>
      </c>
    </row>
    <row r="248" customFormat="false" ht="15" hidden="false" customHeight="false" outlineLevel="0" collapsed="false">
      <c r="A248" s="7"/>
      <c r="B248" s="7"/>
      <c r="C248" s="7"/>
      <c r="D248" s="9" t="str">
        <f aca="false">IF(B248="","",IFERROR(INDEX(Rules!$B$5:$B$150,MATCH(1,INDEX(ISNUMBER(SEARCH(Rules!$A$5:$A$150,B248))*(Rules!$A$5:$A$150&lt;&gt;""),0),0)),"Uncategorized"))</f>
        <v/>
      </c>
      <c r="F248" s="9" t="str">
        <f aca="false">IF(B248="","",IF(E248&lt;&gt;"",E248,D248))</f>
        <v/>
      </c>
      <c r="G248" s="10" t="str">
        <f aca="false">IF(A248="","",DATE(YEAR(A248),MONTH(A248),1))</f>
        <v/>
      </c>
      <c r="H248" s="9" t="str">
        <f aca="false">IF(C248="","",IF(C248&gt;=0,"In","Out"))</f>
        <v/>
      </c>
    </row>
    <row r="249" customFormat="false" ht="15" hidden="false" customHeight="false" outlineLevel="0" collapsed="false">
      <c r="A249" s="7"/>
      <c r="B249" s="7"/>
      <c r="C249" s="7"/>
      <c r="D249" s="9" t="str">
        <f aca="false">IF(B249="","",IFERROR(INDEX(Rules!$B$5:$B$150,MATCH(1,INDEX(ISNUMBER(SEARCH(Rules!$A$5:$A$150,B249))*(Rules!$A$5:$A$150&lt;&gt;""),0),0)),"Uncategorized"))</f>
        <v/>
      </c>
      <c r="F249" s="9" t="str">
        <f aca="false">IF(B249="","",IF(E249&lt;&gt;"",E249,D249))</f>
        <v/>
      </c>
      <c r="G249" s="10" t="str">
        <f aca="false">IF(A249="","",DATE(YEAR(A249),MONTH(A249),1))</f>
        <v/>
      </c>
      <c r="H249" s="9" t="str">
        <f aca="false">IF(C249="","",IF(C249&gt;=0,"In","Out"))</f>
        <v/>
      </c>
    </row>
    <row r="250" customFormat="false" ht="15" hidden="false" customHeight="false" outlineLevel="0" collapsed="false">
      <c r="A250" s="7"/>
      <c r="B250" s="7"/>
      <c r="C250" s="7"/>
      <c r="D250" s="9" t="str">
        <f aca="false">IF(B250="","",IFERROR(INDEX(Rules!$B$5:$B$150,MATCH(1,INDEX(ISNUMBER(SEARCH(Rules!$A$5:$A$150,B250))*(Rules!$A$5:$A$150&lt;&gt;""),0),0)),"Uncategorized"))</f>
        <v/>
      </c>
      <c r="F250" s="9" t="str">
        <f aca="false">IF(B250="","",IF(E250&lt;&gt;"",E250,D250))</f>
        <v/>
      </c>
      <c r="G250" s="10" t="str">
        <f aca="false">IF(A250="","",DATE(YEAR(A250),MONTH(A250),1))</f>
        <v/>
      </c>
      <c r="H250" s="9" t="str">
        <f aca="false">IF(C250="","",IF(C250&gt;=0,"In","Out"))</f>
        <v/>
      </c>
    </row>
    <row r="251" customFormat="false" ht="15" hidden="false" customHeight="false" outlineLevel="0" collapsed="false">
      <c r="A251" s="7"/>
      <c r="B251" s="7"/>
      <c r="C251" s="7"/>
      <c r="D251" s="9" t="str">
        <f aca="false">IF(B251="","",IFERROR(INDEX(Rules!$B$5:$B$150,MATCH(1,INDEX(ISNUMBER(SEARCH(Rules!$A$5:$A$150,B251))*(Rules!$A$5:$A$150&lt;&gt;""),0),0)),"Uncategorized"))</f>
        <v/>
      </c>
      <c r="F251" s="9" t="str">
        <f aca="false">IF(B251="","",IF(E251&lt;&gt;"",E251,D251))</f>
        <v/>
      </c>
      <c r="G251" s="10" t="str">
        <f aca="false">IF(A251="","",DATE(YEAR(A251),MONTH(A251),1))</f>
        <v/>
      </c>
      <c r="H251" s="9" t="str">
        <f aca="false">IF(C251="","",IF(C251&gt;=0,"In","Out"))</f>
        <v/>
      </c>
    </row>
    <row r="252" customFormat="false" ht="15" hidden="false" customHeight="false" outlineLevel="0" collapsed="false">
      <c r="A252" s="7"/>
      <c r="B252" s="7"/>
      <c r="C252" s="7"/>
      <c r="D252" s="9" t="str">
        <f aca="false">IF(B252="","",IFERROR(INDEX(Rules!$B$5:$B$150,MATCH(1,INDEX(ISNUMBER(SEARCH(Rules!$A$5:$A$150,B252))*(Rules!$A$5:$A$150&lt;&gt;""),0),0)),"Uncategorized"))</f>
        <v/>
      </c>
      <c r="F252" s="9" t="str">
        <f aca="false">IF(B252="","",IF(E252&lt;&gt;"",E252,D252))</f>
        <v/>
      </c>
      <c r="G252" s="10" t="str">
        <f aca="false">IF(A252="","",DATE(YEAR(A252),MONTH(A252),1))</f>
        <v/>
      </c>
      <c r="H252" s="9" t="str">
        <f aca="false">IF(C252="","",IF(C252&gt;=0,"In","Out"))</f>
        <v/>
      </c>
    </row>
    <row r="253" customFormat="false" ht="15" hidden="false" customHeight="false" outlineLevel="0" collapsed="false">
      <c r="A253" s="7"/>
      <c r="B253" s="7"/>
      <c r="C253" s="7"/>
      <c r="D253" s="9" t="str">
        <f aca="false">IF(B253="","",IFERROR(INDEX(Rules!$B$5:$B$150,MATCH(1,INDEX(ISNUMBER(SEARCH(Rules!$A$5:$A$150,B253))*(Rules!$A$5:$A$150&lt;&gt;""),0),0)),"Uncategorized"))</f>
        <v/>
      </c>
      <c r="F253" s="9" t="str">
        <f aca="false">IF(B253="","",IF(E253&lt;&gt;"",E253,D253))</f>
        <v/>
      </c>
      <c r="G253" s="10" t="str">
        <f aca="false">IF(A253="","",DATE(YEAR(A253),MONTH(A253),1))</f>
        <v/>
      </c>
      <c r="H253" s="9" t="str">
        <f aca="false">IF(C253="","",IF(C253&gt;=0,"In","Out"))</f>
        <v/>
      </c>
    </row>
    <row r="254" customFormat="false" ht="15" hidden="false" customHeight="false" outlineLevel="0" collapsed="false">
      <c r="A254" s="7"/>
      <c r="B254" s="7"/>
      <c r="C254" s="7"/>
      <c r="D254" s="9" t="str">
        <f aca="false">IF(B254="","",IFERROR(INDEX(Rules!$B$5:$B$150,MATCH(1,INDEX(ISNUMBER(SEARCH(Rules!$A$5:$A$150,B254))*(Rules!$A$5:$A$150&lt;&gt;""),0),0)),"Uncategorized"))</f>
        <v/>
      </c>
      <c r="F254" s="9" t="str">
        <f aca="false">IF(B254="","",IF(E254&lt;&gt;"",E254,D254))</f>
        <v/>
      </c>
      <c r="G254" s="10" t="str">
        <f aca="false">IF(A254="","",DATE(YEAR(A254),MONTH(A254),1))</f>
        <v/>
      </c>
      <c r="H254" s="9" t="str">
        <f aca="false">IF(C254="","",IF(C254&gt;=0,"In","Out"))</f>
        <v/>
      </c>
    </row>
    <row r="255" customFormat="false" ht="15" hidden="false" customHeight="false" outlineLevel="0" collapsed="false">
      <c r="A255" s="7"/>
      <c r="B255" s="7"/>
      <c r="C255" s="7"/>
      <c r="D255" s="9" t="str">
        <f aca="false">IF(B255="","",IFERROR(INDEX(Rules!$B$5:$B$150,MATCH(1,INDEX(ISNUMBER(SEARCH(Rules!$A$5:$A$150,B255))*(Rules!$A$5:$A$150&lt;&gt;""),0),0)),"Uncategorized"))</f>
        <v/>
      </c>
      <c r="F255" s="9" t="str">
        <f aca="false">IF(B255="","",IF(E255&lt;&gt;"",E255,D255))</f>
        <v/>
      </c>
      <c r="G255" s="10" t="str">
        <f aca="false">IF(A255="","",DATE(YEAR(A255),MONTH(A255),1))</f>
        <v/>
      </c>
      <c r="H255" s="9" t="str">
        <f aca="false">IF(C255="","",IF(C255&gt;=0,"In","Out"))</f>
        <v/>
      </c>
    </row>
    <row r="256" customFormat="false" ht="15" hidden="false" customHeight="false" outlineLevel="0" collapsed="false">
      <c r="A256" s="7"/>
      <c r="B256" s="7"/>
      <c r="C256" s="7"/>
      <c r="D256" s="9" t="str">
        <f aca="false">IF(B256="","",IFERROR(INDEX(Rules!$B$5:$B$150,MATCH(1,INDEX(ISNUMBER(SEARCH(Rules!$A$5:$A$150,B256))*(Rules!$A$5:$A$150&lt;&gt;""),0),0)),"Uncategorized"))</f>
        <v/>
      </c>
      <c r="F256" s="9" t="str">
        <f aca="false">IF(B256="","",IF(E256&lt;&gt;"",E256,D256))</f>
        <v/>
      </c>
      <c r="G256" s="10" t="str">
        <f aca="false">IF(A256="","",DATE(YEAR(A256),MONTH(A256),1))</f>
        <v/>
      </c>
      <c r="H256" s="9" t="str">
        <f aca="false">IF(C256="","",IF(C256&gt;=0,"In","Out"))</f>
        <v/>
      </c>
    </row>
    <row r="257" customFormat="false" ht="15" hidden="false" customHeight="false" outlineLevel="0" collapsed="false">
      <c r="A257" s="7"/>
      <c r="B257" s="7"/>
      <c r="C257" s="7"/>
      <c r="D257" s="9" t="str">
        <f aca="false">IF(B257="","",IFERROR(INDEX(Rules!$B$5:$B$150,MATCH(1,INDEX(ISNUMBER(SEARCH(Rules!$A$5:$A$150,B257))*(Rules!$A$5:$A$150&lt;&gt;""),0),0)),"Uncategorized"))</f>
        <v/>
      </c>
      <c r="F257" s="9" t="str">
        <f aca="false">IF(B257="","",IF(E257&lt;&gt;"",E257,D257))</f>
        <v/>
      </c>
      <c r="G257" s="10" t="str">
        <f aca="false">IF(A257="","",DATE(YEAR(A257),MONTH(A257),1))</f>
        <v/>
      </c>
      <c r="H257" s="9" t="str">
        <f aca="false">IF(C257="","",IF(C257&gt;=0,"In","Out"))</f>
        <v/>
      </c>
    </row>
    <row r="258" customFormat="false" ht="15" hidden="false" customHeight="false" outlineLevel="0" collapsed="false">
      <c r="A258" s="7"/>
      <c r="B258" s="7"/>
      <c r="C258" s="7"/>
      <c r="D258" s="9" t="str">
        <f aca="false">IF(B258="","",IFERROR(INDEX(Rules!$B$5:$B$150,MATCH(1,INDEX(ISNUMBER(SEARCH(Rules!$A$5:$A$150,B258))*(Rules!$A$5:$A$150&lt;&gt;""),0),0)),"Uncategorized"))</f>
        <v/>
      </c>
      <c r="F258" s="9" t="str">
        <f aca="false">IF(B258="","",IF(E258&lt;&gt;"",E258,D258))</f>
        <v/>
      </c>
      <c r="G258" s="10" t="str">
        <f aca="false">IF(A258="","",DATE(YEAR(A258),MONTH(A258),1))</f>
        <v/>
      </c>
      <c r="H258" s="9" t="str">
        <f aca="false">IF(C258="","",IF(C258&gt;=0,"In","Out"))</f>
        <v/>
      </c>
    </row>
    <row r="259" customFormat="false" ht="15" hidden="false" customHeight="false" outlineLevel="0" collapsed="false">
      <c r="A259" s="7"/>
      <c r="B259" s="7"/>
      <c r="C259" s="7"/>
      <c r="D259" s="9" t="str">
        <f aca="false">IF(B259="","",IFERROR(INDEX(Rules!$B$5:$B$150,MATCH(1,INDEX(ISNUMBER(SEARCH(Rules!$A$5:$A$150,B259))*(Rules!$A$5:$A$150&lt;&gt;""),0),0)),"Uncategorized"))</f>
        <v/>
      </c>
      <c r="F259" s="9" t="str">
        <f aca="false">IF(B259="","",IF(E259&lt;&gt;"",E259,D259))</f>
        <v/>
      </c>
      <c r="G259" s="10" t="str">
        <f aca="false">IF(A259="","",DATE(YEAR(A259),MONTH(A259),1))</f>
        <v/>
      </c>
      <c r="H259" s="9" t="str">
        <f aca="false">IF(C259="","",IF(C259&gt;=0,"In","Out"))</f>
        <v/>
      </c>
    </row>
    <row r="260" customFormat="false" ht="15" hidden="false" customHeight="false" outlineLevel="0" collapsed="false">
      <c r="A260" s="7"/>
      <c r="B260" s="7"/>
      <c r="C260" s="7"/>
      <c r="D260" s="9" t="str">
        <f aca="false">IF(B260="","",IFERROR(INDEX(Rules!$B$5:$B$150,MATCH(1,INDEX(ISNUMBER(SEARCH(Rules!$A$5:$A$150,B260))*(Rules!$A$5:$A$150&lt;&gt;""),0),0)),"Uncategorized"))</f>
        <v/>
      </c>
      <c r="F260" s="9" t="str">
        <f aca="false">IF(B260="","",IF(E260&lt;&gt;"",E260,D260))</f>
        <v/>
      </c>
      <c r="G260" s="10" t="str">
        <f aca="false">IF(A260="","",DATE(YEAR(A260),MONTH(A260),1))</f>
        <v/>
      </c>
      <c r="H260" s="9" t="str">
        <f aca="false">IF(C260="","",IF(C260&gt;=0,"In","Out"))</f>
        <v/>
      </c>
    </row>
    <row r="261" customFormat="false" ht="15" hidden="false" customHeight="false" outlineLevel="0" collapsed="false">
      <c r="A261" s="7"/>
      <c r="B261" s="7"/>
      <c r="C261" s="7"/>
      <c r="D261" s="9" t="str">
        <f aca="false">IF(B261="","",IFERROR(INDEX(Rules!$B$5:$B$150,MATCH(1,INDEX(ISNUMBER(SEARCH(Rules!$A$5:$A$150,B261))*(Rules!$A$5:$A$150&lt;&gt;""),0),0)),"Uncategorized"))</f>
        <v/>
      </c>
      <c r="F261" s="9" t="str">
        <f aca="false">IF(B261="","",IF(E261&lt;&gt;"",E261,D261))</f>
        <v/>
      </c>
      <c r="G261" s="10" t="str">
        <f aca="false">IF(A261="","",DATE(YEAR(A261),MONTH(A261),1))</f>
        <v/>
      </c>
      <c r="H261" s="9" t="str">
        <f aca="false">IF(C261="","",IF(C261&gt;=0,"In","Out"))</f>
        <v/>
      </c>
    </row>
    <row r="262" customFormat="false" ht="15" hidden="false" customHeight="false" outlineLevel="0" collapsed="false">
      <c r="A262" s="7"/>
      <c r="B262" s="7"/>
      <c r="C262" s="7"/>
      <c r="D262" s="9" t="str">
        <f aca="false">IF(B262="","",IFERROR(INDEX(Rules!$B$5:$B$150,MATCH(1,INDEX(ISNUMBER(SEARCH(Rules!$A$5:$A$150,B262))*(Rules!$A$5:$A$150&lt;&gt;""),0),0)),"Uncategorized"))</f>
        <v/>
      </c>
      <c r="F262" s="9" t="str">
        <f aca="false">IF(B262="","",IF(E262&lt;&gt;"",E262,D262))</f>
        <v/>
      </c>
      <c r="G262" s="10" t="str">
        <f aca="false">IF(A262="","",DATE(YEAR(A262),MONTH(A262),1))</f>
        <v/>
      </c>
      <c r="H262" s="9" t="str">
        <f aca="false">IF(C262="","",IF(C262&gt;=0,"In","Out"))</f>
        <v/>
      </c>
    </row>
    <row r="263" customFormat="false" ht="15" hidden="false" customHeight="false" outlineLevel="0" collapsed="false">
      <c r="A263" s="7"/>
      <c r="B263" s="7"/>
      <c r="C263" s="7"/>
      <c r="D263" s="9" t="str">
        <f aca="false">IF(B263="","",IFERROR(INDEX(Rules!$B$5:$B$150,MATCH(1,INDEX(ISNUMBER(SEARCH(Rules!$A$5:$A$150,B263))*(Rules!$A$5:$A$150&lt;&gt;""),0),0)),"Uncategorized"))</f>
        <v/>
      </c>
      <c r="F263" s="9" t="str">
        <f aca="false">IF(B263="","",IF(E263&lt;&gt;"",E263,D263))</f>
        <v/>
      </c>
      <c r="G263" s="10" t="str">
        <f aca="false">IF(A263="","",DATE(YEAR(A263),MONTH(A263),1))</f>
        <v/>
      </c>
      <c r="H263" s="9" t="str">
        <f aca="false">IF(C263="","",IF(C263&gt;=0,"In","Out"))</f>
        <v/>
      </c>
    </row>
    <row r="264" customFormat="false" ht="15" hidden="false" customHeight="false" outlineLevel="0" collapsed="false">
      <c r="A264" s="7"/>
      <c r="B264" s="7"/>
      <c r="C264" s="7"/>
      <c r="D264" s="9" t="str">
        <f aca="false">IF(B264="","",IFERROR(INDEX(Rules!$B$5:$B$150,MATCH(1,INDEX(ISNUMBER(SEARCH(Rules!$A$5:$A$150,B264))*(Rules!$A$5:$A$150&lt;&gt;""),0),0)),"Uncategorized"))</f>
        <v/>
      </c>
      <c r="F264" s="9" t="str">
        <f aca="false">IF(B264="","",IF(E264&lt;&gt;"",E264,D264))</f>
        <v/>
      </c>
      <c r="G264" s="10" t="str">
        <f aca="false">IF(A264="","",DATE(YEAR(A264),MONTH(A264),1))</f>
        <v/>
      </c>
      <c r="H264" s="9" t="str">
        <f aca="false">IF(C264="","",IF(C264&gt;=0,"In","Out"))</f>
        <v/>
      </c>
    </row>
    <row r="265" customFormat="false" ht="15" hidden="false" customHeight="false" outlineLevel="0" collapsed="false">
      <c r="A265" s="7"/>
      <c r="B265" s="7"/>
      <c r="C265" s="7"/>
      <c r="D265" s="9" t="str">
        <f aca="false">IF(B265="","",IFERROR(INDEX(Rules!$B$5:$B$150,MATCH(1,INDEX(ISNUMBER(SEARCH(Rules!$A$5:$A$150,B265))*(Rules!$A$5:$A$150&lt;&gt;""),0),0)),"Uncategorized"))</f>
        <v/>
      </c>
      <c r="F265" s="9" t="str">
        <f aca="false">IF(B265="","",IF(E265&lt;&gt;"",E265,D265))</f>
        <v/>
      </c>
      <c r="G265" s="10" t="str">
        <f aca="false">IF(A265="","",DATE(YEAR(A265),MONTH(A265),1))</f>
        <v/>
      </c>
      <c r="H265" s="9" t="str">
        <f aca="false">IF(C265="","",IF(C265&gt;=0,"In","Out"))</f>
        <v/>
      </c>
    </row>
    <row r="266" customFormat="false" ht="15" hidden="false" customHeight="false" outlineLevel="0" collapsed="false">
      <c r="A266" s="7"/>
      <c r="B266" s="7"/>
      <c r="C266" s="7"/>
      <c r="D266" s="9" t="str">
        <f aca="false">IF(B266="","",IFERROR(INDEX(Rules!$B$5:$B$150,MATCH(1,INDEX(ISNUMBER(SEARCH(Rules!$A$5:$A$150,B266))*(Rules!$A$5:$A$150&lt;&gt;""),0),0)),"Uncategorized"))</f>
        <v/>
      </c>
      <c r="F266" s="9" t="str">
        <f aca="false">IF(B266="","",IF(E266&lt;&gt;"",E266,D266))</f>
        <v/>
      </c>
      <c r="G266" s="10" t="str">
        <f aca="false">IF(A266="","",DATE(YEAR(A266),MONTH(A266),1))</f>
        <v/>
      </c>
      <c r="H266" s="9" t="str">
        <f aca="false">IF(C266="","",IF(C266&gt;=0,"In","Out"))</f>
        <v/>
      </c>
    </row>
    <row r="267" customFormat="false" ht="15" hidden="false" customHeight="false" outlineLevel="0" collapsed="false">
      <c r="A267" s="7"/>
      <c r="B267" s="7"/>
      <c r="C267" s="7"/>
      <c r="D267" s="9" t="str">
        <f aca="false">IF(B267="","",IFERROR(INDEX(Rules!$B$5:$B$150,MATCH(1,INDEX(ISNUMBER(SEARCH(Rules!$A$5:$A$150,B267))*(Rules!$A$5:$A$150&lt;&gt;""),0),0)),"Uncategorized"))</f>
        <v/>
      </c>
      <c r="F267" s="9" t="str">
        <f aca="false">IF(B267="","",IF(E267&lt;&gt;"",E267,D267))</f>
        <v/>
      </c>
      <c r="G267" s="10" t="str">
        <f aca="false">IF(A267="","",DATE(YEAR(A267),MONTH(A267),1))</f>
        <v/>
      </c>
      <c r="H267" s="9" t="str">
        <f aca="false">IF(C267="","",IF(C267&gt;=0,"In","Out"))</f>
        <v/>
      </c>
    </row>
    <row r="268" customFormat="false" ht="15" hidden="false" customHeight="false" outlineLevel="0" collapsed="false">
      <c r="A268" s="7"/>
      <c r="B268" s="7"/>
      <c r="C268" s="7"/>
      <c r="D268" s="9" t="str">
        <f aca="false">IF(B268="","",IFERROR(INDEX(Rules!$B$5:$B$150,MATCH(1,INDEX(ISNUMBER(SEARCH(Rules!$A$5:$A$150,B268))*(Rules!$A$5:$A$150&lt;&gt;""),0),0)),"Uncategorized"))</f>
        <v/>
      </c>
      <c r="F268" s="9" t="str">
        <f aca="false">IF(B268="","",IF(E268&lt;&gt;"",E268,D268))</f>
        <v/>
      </c>
      <c r="G268" s="10" t="str">
        <f aca="false">IF(A268="","",DATE(YEAR(A268),MONTH(A268),1))</f>
        <v/>
      </c>
      <c r="H268" s="9" t="str">
        <f aca="false">IF(C268="","",IF(C268&gt;=0,"In","Out"))</f>
        <v/>
      </c>
    </row>
    <row r="269" customFormat="false" ht="15" hidden="false" customHeight="false" outlineLevel="0" collapsed="false">
      <c r="A269" s="7"/>
      <c r="B269" s="7"/>
      <c r="C269" s="7"/>
      <c r="D269" s="9" t="str">
        <f aca="false">IF(B269="","",IFERROR(INDEX(Rules!$B$5:$B$150,MATCH(1,INDEX(ISNUMBER(SEARCH(Rules!$A$5:$A$150,B269))*(Rules!$A$5:$A$150&lt;&gt;""),0),0)),"Uncategorized"))</f>
        <v/>
      </c>
      <c r="F269" s="9" t="str">
        <f aca="false">IF(B269="","",IF(E269&lt;&gt;"",E269,D269))</f>
        <v/>
      </c>
      <c r="G269" s="10" t="str">
        <f aca="false">IF(A269="","",DATE(YEAR(A269),MONTH(A269),1))</f>
        <v/>
      </c>
      <c r="H269" s="9" t="str">
        <f aca="false">IF(C269="","",IF(C269&gt;=0,"In","Out"))</f>
        <v/>
      </c>
    </row>
    <row r="270" customFormat="false" ht="15" hidden="false" customHeight="false" outlineLevel="0" collapsed="false">
      <c r="A270" s="7"/>
      <c r="B270" s="7"/>
      <c r="C270" s="7"/>
      <c r="D270" s="9" t="str">
        <f aca="false">IF(B270="","",IFERROR(INDEX(Rules!$B$5:$B$150,MATCH(1,INDEX(ISNUMBER(SEARCH(Rules!$A$5:$A$150,B270))*(Rules!$A$5:$A$150&lt;&gt;""),0),0)),"Uncategorized"))</f>
        <v/>
      </c>
      <c r="F270" s="9" t="str">
        <f aca="false">IF(B270="","",IF(E270&lt;&gt;"",E270,D270))</f>
        <v/>
      </c>
      <c r="G270" s="10" t="str">
        <f aca="false">IF(A270="","",DATE(YEAR(A270),MONTH(A270),1))</f>
        <v/>
      </c>
      <c r="H270" s="9" t="str">
        <f aca="false">IF(C270="","",IF(C270&gt;=0,"In","Out"))</f>
        <v/>
      </c>
    </row>
    <row r="271" customFormat="false" ht="15" hidden="false" customHeight="false" outlineLevel="0" collapsed="false">
      <c r="A271" s="7"/>
      <c r="B271" s="7"/>
      <c r="C271" s="7"/>
      <c r="D271" s="9" t="str">
        <f aca="false">IF(B271="","",IFERROR(INDEX(Rules!$B$5:$B$150,MATCH(1,INDEX(ISNUMBER(SEARCH(Rules!$A$5:$A$150,B271))*(Rules!$A$5:$A$150&lt;&gt;""),0),0)),"Uncategorized"))</f>
        <v/>
      </c>
      <c r="F271" s="9" t="str">
        <f aca="false">IF(B271="","",IF(E271&lt;&gt;"",E271,D271))</f>
        <v/>
      </c>
      <c r="G271" s="10" t="str">
        <f aca="false">IF(A271="","",DATE(YEAR(A271),MONTH(A271),1))</f>
        <v/>
      </c>
      <c r="H271" s="9" t="str">
        <f aca="false">IF(C271="","",IF(C271&gt;=0,"In","Out"))</f>
        <v/>
      </c>
    </row>
    <row r="272" customFormat="false" ht="15" hidden="false" customHeight="false" outlineLevel="0" collapsed="false">
      <c r="A272" s="7"/>
      <c r="B272" s="7"/>
      <c r="C272" s="7"/>
      <c r="D272" s="9" t="str">
        <f aca="false">IF(B272="","",IFERROR(INDEX(Rules!$B$5:$B$150,MATCH(1,INDEX(ISNUMBER(SEARCH(Rules!$A$5:$A$150,B272))*(Rules!$A$5:$A$150&lt;&gt;""),0),0)),"Uncategorized"))</f>
        <v/>
      </c>
      <c r="F272" s="9" t="str">
        <f aca="false">IF(B272="","",IF(E272&lt;&gt;"",E272,D272))</f>
        <v/>
      </c>
      <c r="G272" s="10" t="str">
        <f aca="false">IF(A272="","",DATE(YEAR(A272),MONTH(A272),1))</f>
        <v/>
      </c>
      <c r="H272" s="9" t="str">
        <f aca="false">IF(C272="","",IF(C272&gt;=0,"In","Out"))</f>
        <v/>
      </c>
    </row>
    <row r="273" customFormat="false" ht="15" hidden="false" customHeight="false" outlineLevel="0" collapsed="false">
      <c r="A273" s="7"/>
      <c r="B273" s="7"/>
      <c r="C273" s="7"/>
      <c r="D273" s="9" t="str">
        <f aca="false">IF(B273="","",IFERROR(INDEX(Rules!$B$5:$B$150,MATCH(1,INDEX(ISNUMBER(SEARCH(Rules!$A$5:$A$150,B273))*(Rules!$A$5:$A$150&lt;&gt;""),0),0)),"Uncategorized"))</f>
        <v/>
      </c>
      <c r="F273" s="9" t="str">
        <f aca="false">IF(B273="","",IF(E273&lt;&gt;"",E273,D273))</f>
        <v/>
      </c>
      <c r="G273" s="10" t="str">
        <f aca="false">IF(A273="","",DATE(YEAR(A273),MONTH(A273),1))</f>
        <v/>
      </c>
      <c r="H273" s="9" t="str">
        <f aca="false">IF(C273="","",IF(C273&gt;=0,"In","Out"))</f>
        <v/>
      </c>
    </row>
    <row r="274" customFormat="false" ht="15" hidden="false" customHeight="false" outlineLevel="0" collapsed="false">
      <c r="A274" s="7"/>
      <c r="B274" s="7"/>
      <c r="C274" s="7"/>
      <c r="D274" s="9" t="str">
        <f aca="false">IF(B274="","",IFERROR(INDEX(Rules!$B$5:$B$150,MATCH(1,INDEX(ISNUMBER(SEARCH(Rules!$A$5:$A$150,B274))*(Rules!$A$5:$A$150&lt;&gt;""),0),0)),"Uncategorized"))</f>
        <v/>
      </c>
      <c r="F274" s="9" t="str">
        <f aca="false">IF(B274="","",IF(E274&lt;&gt;"",E274,D274))</f>
        <v/>
      </c>
      <c r="G274" s="10" t="str">
        <f aca="false">IF(A274="","",DATE(YEAR(A274),MONTH(A274),1))</f>
        <v/>
      </c>
      <c r="H274" s="9" t="str">
        <f aca="false">IF(C274="","",IF(C274&gt;=0,"In","Out"))</f>
        <v/>
      </c>
    </row>
    <row r="275" customFormat="false" ht="15" hidden="false" customHeight="false" outlineLevel="0" collapsed="false">
      <c r="A275" s="7"/>
      <c r="B275" s="7"/>
      <c r="C275" s="7"/>
      <c r="D275" s="9" t="str">
        <f aca="false">IF(B275="","",IFERROR(INDEX(Rules!$B$5:$B$150,MATCH(1,INDEX(ISNUMBER(SEARCH(Rules!$A$5:$A$150,B275))*(Rules!$A$5:$A$150&lt;&gt;""),0),0)),"Uncategorized"))</f>
        <v/>
      </c>
      <c r="F275" s="9" t="str">
        <f aca="false">IF(B275="","",IF(E275&lt;&gt;"",E275,D275))</f>
        <v/>
      </c>
      <c r="G275" s="10" t="str">
        <f aca="false">IF(A275="","",DATE(YEAR(A275),MONTH(A275),1))</f>
        <v/>
      </c>
      <c r="H275" s="9" t="str">
        <f aca="false">IF(C275="","",IF(C275&gt;=0,"In","Out"))</f>
        <v/>
      </c>
    </row>
    <row r="276" customFormat="false" ht="15" hidden="false" customHeight="false" outlineLevel="0" collapsed="false">
      <c r="A276" s="7"/>
      <c r="B276" s="7"/>
      <c r="C276" s="7"/>
      <c r="D276" s="9" t="str">
        <f aca="false">IF(B276="","",IFERROR(INDEX(Rules!$B$5:$B$150,MATCH(1,INDEX(ISNUMBER(SEARCH(Rules!$A$5:$A$150,B276))*(Rules!$A$5:$A$150&lt;&gt;""),0),0)),"Uncategorized"))</f>
        <v/>
      </c>
      <c r="F276" s="9" t="str">
        <f aca="false">IF(B276="","",IF(E276&lt;&gt;"",E276,D276))</f>
        <v/>
      </c>
      <c r="G276" s="10" t="str">
        <f aca="false">IF(A276="","",DATE(YEAR(A276),MONTH(A276),1))</f>
        <v/>
      </c>
      <c r="H276" s="9" t="str">
        <f aca="false">IF(C276="","",IF(C276&gt;=0,"In","Out"))</f>
        <v/>
      </c>
    </row>
    <row r="277" customFormat="false" ht="15" hidden="false" customHeight="false" outlineLevel="0" collapsed="false">
      <c r="A277" s="7"/>
      <c r="B277" s="7"/>
      <c r="C277" s="7"/>
      <c r="D277" s="9" t="str">
        <f aca="false">IF(B277="","",IFERROR(INDEX(Rules!$B$5:$B$150,MATCH(1,INDEX(ISNUMBER(SEARCH(Rules!$A$5:$A$150,B277))*(Rules!$A$5:$A$150&lt;&gt;""),0),0)),"Uncategorized"))</f>
        <v/>
      </c>
      <c r="F277" s="9" t="str">
        <f aca="false">IF(B277="","",IF(E277&lt;&gt;"",E277,D277))</f>
        <v/>
      </c>
      <c r="G277" s="10" t="str">
        <f aca="false">IF(A277="","",DATE(YEAR(A277),MONTH(A277),1))</f>
        <v/>
      </c>
      <c r="H277" s="9" t="str">
        <f aca="false">IF(C277="","",IF(C277&gt;=0,"In","Out"))</f>
        <v/>
      </c>
    </row>
    <row r="278" customFormat="false" ht="15" hidden="false" customHeight="false" outlineLevel="0" collapsed="false">
      <c r="A278" s="7"/>
      <c r="B278" s="7"/>
      <c r="C278" s="7"/>
      <c r="D278" s="9" t="str">
        <f aca="false">IF(B278="","",IFERROR(INDEX(Rules!$B$5:$B$150,MATCH(1,INDEX(ISNUMBER(SEARCH(Rules!$A$5:$A$150,B278))*(Rules!$A$5:$A$150&lt;&gt;""),0),0)),"Uncategorized"))</f>
        <v/>
      </c>
      <c r="F278" s="9" t="str">
        <f aca="false">IF(B278="","",IF(E278&lt;&gt;"",E278,D278))</f>
        <v/>
      </c>
      <c r="G278" s="10" t="str">
        <f aca="false">IF(A278="","",DATE(YEAR(A278),MONTH(A278),1))</f>
        <v/>
      </c>
      <c r="H278" s="9" t="str">
        <f aca="false">IF(C278="","",IF(C278&gt;=0,"In","Out"))</f>
        <v/>
      </c>
    </row>
    <row r="279" customFormat="false" ht="15" hidden="false" customHeight="false" outlineLevel="0" collapsed="false">
      <c r="A279" s="7"/>
      <c r="B279" s="7"/>
      <c r="C279" s="7"/>
      <c r="D279" s="9" t="str">
        <f aca="false">IF(B279="","",IFERROR(INDEX(Rules!$B$5:$B$150,MATCH(1,INDEX(ISNUMBER(SEARCH(Rules!$A$5:$A$150,B279))*(Rules!$A$5:$A$150&lt;&gt;""),0),0)),"Uncategorized"))</f>
        <v/>
      </c>
      <c r="F279" s="9" t="str">
        <f aca="false">IF(B279="","",IF(E279&lt;&gt;"",E279,D279))</f>
        <v/>
      </c>
      <c r="G279" s="10" t="str">
        <f aca="false">IF(A279="","",DATE(YEAR(A279),MONTH(A279),1))</f>
        <v/>
      </c>
      <c r="H279" s="9" t="str">
        <f aca="false">IF(C279="","",IF(C279&gt;=0,"In","Out"))</f>
        <v/>
      </c>
    </row>
    <row r="280" customFormat="false" ht="15" hidden="false" customHeight="false" outlineLevel="0" collapsed="false">
      <c r="A280" s="7"/>
      <c r="B280" s="7"/>
      <c r="C280" s="7"/>
      <c r="D280" s="9" t="str">
        <f aca="false">IF(B280="","",IFERROR(INDEX(Rules!$B$5:$B$150,MATCH(1,INDEX(ISNUMBER(SEARCH(Rules!$A$5:$A$150,B280))*(Rules!$A$5:$A$150&lt;&gt;""),0),0)),"Uncategorized"))</f>
        <v/>
      </c>
      <c r="F280" s="9" t="str">
        <f aca="false">IF(B280="","",IF(E280&lt;&gt;"",E280,D280))</f>
        <v/>
      </c>
      <c r="G280" s="10" t="str">
        <f aca="false">IF(A280="","",DATE(YEAR(A280),MONTH(A280),1))</f>
        <v/>
      </c>
      <c r="H280" s="9" t="str">
        <f aca="false">IF(C280="","",IF(C280&gt;=0,"In","Out"))</f>
        <v/>
      </c>
    </row>
    <row r="281" customFormat="false" ht="15" hidden="false" customHeight="false" outlineLevel="0" collapsed="false">
      <c r="A281" s="7"/>
      <c r="B281" s="7"/>
      <c r="C281" s="7"/>
      <c r="D281" s="9" t="str">
        <f aca="false">IF(B281="","",IFERROR(INDEX(Rules!$B$5:$B$150,MATCH(1,INDEX(ISNUMBER(SEARCH(Rules!$A$5:$A$150,B281))*(Rules!$A$5:$A$150&lt;&gt;""),0),0)),"Uncategorized"))</f>
        <v/>
      </c>
      <c r="F281" s="9" t="str">
        <f aca="false">IF(B281="","",IF(E281&lt;&gt;"",E281,D281))</f>
        <v/>
      </c>
      <c r="G281" s="10" t="str">
        <f aca="false">IF(A281="","",DATE(YEAR(A281),MONTH(A281),1))</f>
        <v/>
      </c>
      <c r="H281" s="9" t="str">
        <f aca="false">IF(C281="","",IF(C281&gt;=0,"In","Out"))</f>
        <v/>
      </c>
    </row>
    <row r="282" customFormat="false" ht="15" hidden="false" customHeight="false" outlineLevel="0" collapsed="false">
      <c r="A282" s="7"/>
      <c r="B282" s="7"/>
      <c r="C282" s="7"/>
      <c r="D282" s="9" t="str">
        <f aca="false">IF(B282="","",IFERROR(INDEX(Rules!$B$5:$B$150,MATCH(1,INDEX(ISNUMBER(SEARCH(Rules!$A$5:$A$150,B282))*(Rules!$A$5:$A$150&lt;&gt;""),0),0)),"Uncategorized"))</f>
        <v/>
      </c>
      <c r="F282" s="9" t="str">
        <f aca="false">IF(B282="","",IF(E282&lt;&gt;"",E282,D282))</f>
        <v/>
      </c>
      <c r="G282" s="10" t="str">
        <f aca="false">IF(A282="","",DATE(YEAR(A282),MONTH(A282),1))</f>
        <v/>
      </c>
      <c r="H282" s="9" t="str">
        <f aca="false">IF(C282="","",IF(C282&gt;=0,"In","Out"))</f>
        <v/>
      </c>
    </row>
    <row r="283" customFormat="false" ht="15" hidden="false" customHeight="false" outlineLevel="0" collapsed="false">
      <c r="A283" s="7"/>
      <c r="B283" s="7"/>
      <c r="C283" s="7"/>
      <c r="D283" s="9" t="str">
        <f aca="false">IF(B283="","",IFERROR(INDEX(Rules!$B$5:$B$150,MATCH(1,INDEX(ISNUMBER(SEARCH(Rules!$A$5:$A$150,B283))*(Rules!$A$5:$A$150&lt;&gt;""),0),0)),"Uncategorized"))</f>
        <v/>
      </c>
      <c r="F283" s="9" t="str">
        <f aca="false">IF(B283="","",IF(E283&lt;&gt;"",E283,D283))</f>
        <v/>
      </c>
      <c r="G283" s="10" t="str">
        <f aca="false">IF(A283="","",DATE(YEAR(A283),MONTH(A283),1))</f>
        <v/>
      </c>
      <c r="H283" s="9" t="str">
        <f aca="false">IF(C283="","",IF(C283&gt;=0,"In","Out"))</f>
        <v/>
      </c>
    </row>
    <row r="284" customFormat="false" ht="15" hidden="false" customHeight="false" outlineLevel="0" collapsed="false">
      <c r="A284" s="7"/>
      <c r="B284" s="7"/>
      <c r="C284" s="7"/>
      <c r="D284" s="9" t="str">
        <f aca="false">IF(B284="","",IFERROR(INDEX(Rules!$B$5:$B$150,MATCH(1,INDEX(ISNUMBER(SEARCH(Rules!$A$5:$A$150,B284))*(Rules!$A$5:$A$150&lt;&gt;""),0),0)),"Uncategorized"))</f>
        <v/>
      </c>
      <c r="F284" s="9" t="str">
        <f aca="false">IF(B284="","",IF(E284&lt;&gt;"",E284,D284))</f>
        <v/>
      </c>
      <c r="G284" s="10" t="str">
        <f aca="false">IF(A284="","",DATE(YEAR(A284),MONTH(A284),1))</f>
        <v/>
      </c>
      <c r="H284" s="9" t="str">
        <f aca="false">IF(C284="","",IF(C284&gt;=0,"In","Out"))</f>
        <v/>
      </c>
    </row>
    <row r="285" customFormat="false" ht="15" hidden="false" customHeight="false" outlineLevel="0" collapsed="false">
      <c r="A285" s="7"/>
      <c r="B285" s="7"/>
      <c r="C285" s="7"/>
      <c r="D285" s="9" t="str">
        <f aca="false">IF(B285="","",IFERROR(INDEX(Rules!$B$5:$B$150,MATCH(1,INDEX(ISNUMBER(SEARCH(Rules!$A$5:$A$150,B285))*(Rules!$A$5:$A$150&lt;&gt;""),0),0)),"Uncategorized"))</f>
        <v/>
      </c>
      <c r="F285" s="9" t="str">
        <f aca="false">IF(B285="","",IF(E285&lt;&gt;"",E285,D285))</f>
        <v/>
      </c>
      <c r="G285" s="10" t="str">
        <f aca="false">IF(A285="","",DATE(YEAR(A285),MONTH(A285),1))</f>
        <v/>
      </c>
      <c r="H285" s="9" t="str">
        <f aca="false">IF(C285="","",IF(C285&gt;=0,"In","Out"))</f>
        <v/>
      </c>
    </row>
    <row r="286" customFormat="false" ht="15" hidden="false" customHeight="false" outlineLevel="0" collapsed="false">
      <c r="A286" s="7"/>
      <c r="B286" s="7"/>
      <c r="C286" s="7"/>
      <c r="D286" s="9" t="str">
        <f aca="false">IF(B286="","",IFERROR(INDEX(Rules!$B$5:$B$150,MATCH(1,INDEX(ISNUMBER(SEARCH(Rules!$A$5:$A$150,B286))*(Rules!$A$5:$A$150&lt;&gt;""),0),0)),"Uncategorized"))</f>
        <v/>
      </c>
      <c r="F286" s="9" t="str">
        <f aca="false">IF(B286="","",IF(E286&lt;&gt;"",E286,D286))</f>
        <v/>
      </c>
      <c r="G286" s="10" t="str">
        <f aca="false">IF(A286="","",DATE(YEAR(A286),MONTH(A286),1))</f>
        <v/>
      </c>
      <c r="H286" s="9" t="str">
        <f aca="false">IF(C286="","",IF(C286&gt;=0,"In","Out"))</f>
        <v/>
      </c>
    </row>
    <row r="287" customFormat="false" ht="15" hidden="false" customHeight="false" outlineLevel="0" collapsed="false">
      <c r="A287" s="7"/>
      <c r="B287" s="7"/>
      <c r="C287" s="7"/>
      <c r="D287" s="9" t="str">
        <f aca="false">IF(B287="","",IFERROR(INDEX(Rules!$B$5:$B$150,MATCH(1,INDEX(ISNUMBER(SEARCH(Rules!$A$5:$A$150,B287))*(Rules!$A$5:$A$150&lt;&gt;""),0),0)),"Uncategorized"))</f>
        <v/>
      </c>
      <c r="F287" s="9" t="str">
        <f aca="false">IF(B287="","",IF(E287&lt;&gt;"",E287,D287))</f>
        <v/>
      </c>
      <c r="G287" s="10" t="str">
        <f aca="false">IF(A287="","",DATE(YEAR(A287),MONTH(A287),1))</f>
        <v/>
      </c>
      <c r="H287" s="9" t="str">
        <f aca="false">IF(C287="","",IF(C287&gt;=0,"In","Out"))</f>
        <v/>
      </c>
    </row>
    <row r="288" customFormat="false" ht="15" hidden="false" customHeight="false" outlineLevel="0" collapsed="false">
      <c r="A288" s="7"/>
      <c r="B288" s="7"/>
      <c r="C288" s="7"/>
      <c r="D288" s="9" t="str">
        <f aca="false">IF(B288="","",IFERROR(INDEX(Rules!$B$5:$B$150,MATCH(1,INDEX(ISNUMBER(SEARCH(Rules!$A$5:$A$150,B288))*(Rules!$A$5:$A$150&lt;&gt;""),0),0)),"Uncategorized"))</f>
        <v/>
      </c>
      <c r="F288" s="9" t="str">
        <f aca="false">IF(B288="","",IF(E288&lt;&gt;"",E288,D288))</f>
        <v/>
      </c>
      <c r="G288" s="10" t="str">
        <f aca="false">IF(A288="","",DATE(YEAR(A288),MONTH(A288),1))</f>
        <v/>
      </c>
      <c r="H288" s="9" t="str">
        <f aca="false">IF(C288="","",IF(C288&gt;=0,"In","Out"))</f>
        <v/>
      </c>
    </row>
    <row r="289" customFormat="false" ht="15" hidden="false" customHeight="false" outlineLevel="0" collapsed="false">
      <c r="A289" s="7"/>
      <c r="B289" s="7"/>
      <c r="C289" s="7"/>
      <c r="D289" s="9" t="str">
        <f aca="false">IF(B289="","",IFERROR(INDEX(Rules!$B$5:$B$150,MATCH(1,INDEX(ISNUMBER(SEARCH(Rules!$A$5:$A$150,B289))*(Rules!$A$5:$A$150&lt;&gt;""),0),0)),"Uncategorized"))</f>
        <v/>
      </c>
      <c r="F289" s="9" t="str">
        <f aca="false">IF(B289="","",IF(E289&lt;&gt;"",E289,D289))</f>
        <v/>
      </c>
      <c r="G289" s="10" t="str">
        <f aca="false">IF(A289="","",DATE(YEAR(A289),MONTH(A289),1))</f>
        <v/>
      </c>
      <c r="H289" s="9" t="str">
        <f aca="false">IF(C289="","",IF(C289&gt;=0,"In","Out"))</f>
        <v/>
      </c>
    </row>
    <row r="290" customFormat="false" ht="15" hidden="false" customHeight="false" outlineLevel="0" collapsed="false">
      <c r="A290" s="7"/>
      <c r="B290" s="7"/>
      <c r="C290" s="7"/>
      <c r="D290" s="9" t="str">
        <f aca="false">IF(B290="","",IFERROR(INDEX(Rules!$B$5:$B$150,MATCH(1,INDEX(ISNUMBER(SEARCH(Rules!$A$5:$A$150,B290))*(Rules!$A$5:$A$150&lt;&gt;""),0),0)),"Uncategorized"))</f>
        <v/>
      </c>
      <c r="F290" s="9" t="str">
        <f aca="false">IF(B290="","",IF(E290&lt;&gt;"",E290,D290))</f>
        <v/>
      </c>
      <c r="G290" s="10" t="str">
        <f aca="false">IF(A290="","",DATE(YEAR(A290),MONTH(A290),1))</f>
        <v/>
      </c>
      <c r="H290" s="9" t="str">
        <f aca="false">IF(C290="","",IF(C290&gt;=0,"In","Out"))</f>
        <v/>
      </c>
    </row>
    <row r="291" customFormat="false" ht="15" hidden="false" customHeight="false" outlineLevel="0" collapsed="false">
      <c r="A291" s="7"/>
      <c r="B291" s="7"/>
      <c r="C291" s="7"/>
      <c r="D291" s="9" t="str">
        <f aca="false">IF(B291="","",IFERROR(INDEX(Rules!$B$5:$B$150,MATCH(1,INDEX(ISNUMBER(SEARCH(Rules!$A$5:$A$150,B291))*(Rules!$A$5:$A$150&lt;&gt;""),0),0)),"Uncategorized"))</f>
        <v/>
      </c>
      <c r="F291" s="9" t="str">
        <f aca="false">IF(B291="","",IF(E291&lt;&gt;"",E291,D291))</f>
        <v/>
      </c>
      <c r="G291" s="10" t="str">
        <f aca="false">IF(A291="","",DATE(YEAR(A291),MONTH(A291),1))</f>
        <v/>
      </c>
      <c r="H291" s="9" t="str">
        <f aca="false">IF(C291="","",IF(C291&gt;=0,"In","Out"))</f>
        <v/>
      </c>
    </row>
    <row r="292" customFormat="false" ht="15" hidden="false" customHeight="false" outlineLevel="0" collapsed="false">
      <c r="A292" s="7"/>
      <c r="B292" s="7"/>
      <c r="C292" s="7"/>
      <c r="D292" s="9" t="str">
        <f aca="false">IF(B292="","",IFERROR(INDEX(Rules!$B$5:$B$150,MATCH(1,INDEX(ISNUMBER(SEARCH(Rules!$A$5:$A$150,B292))*(Rules!$A$5:$A$150&lt;&gt;""),0),0)),"Uncategorized"))</f>
        <v/>
      </c>
      <c r="F292" s="9" t="str">
        <f aca="false">IF(B292="","",IF(E292&lt;&gt;"",E292,D292))</f>
        <v/>
      </c>
      <c r="G292" s="10" t="str">
        <f aca="false">IF(A292="","",DATE(YEAR(A292),MONTH(A292),1))</f>
        <v/>
      </c>
      <c r="H292" s="9" t="str">
        <f aca="false">IF(C292="","",IF(C292&gt;=0,"In","Out"))</f>
        <v/>
      </c>
    </row>
    <row r="293" customFormat="false" ht="15" hidden="false" customHeight="false" outlineLevel="0" collapsed="false">
      <c r="A293" s="7"/>
      <c r="B293" s="7"/>
      <c r="C293" s="7"/>
      <c r="D293" s="9" t="str">
        <f aca="false">IF(B293="","",IFERROR(INDEX(Rules!$B$5:$B$150,MATCH(1,INDEX(ISNUMBER(SEARCH(Rules!$A$5:$A$150,B293))*(Rules!$A$5:$A$150&lt;&gt;""),0),0)),"Uncategorized"))</f>
        <v/>
      </c>
      <c r="F293" s="9" t="str">
        <f aca="false">IF(B293="","",IF(E293&lt;&gt;"",E293,D293))</f>
        <v/>
      </c>
      <c r="G293" s="10" t="str">
        <f aca="false">IF(A293="","",DATE(YEAR(A293),MONTH(A293),1))</f>
        <v/>
      </c>
      <c r="H293" s="9" t="str">
        <f aca="false">IF(C293="","",IF(C293&gt;=0,"In","Out"))</f>
        <v/>
      </c>
    </row>
    <row r="294" customFormat="false" ht="15" hidden="false" customHeight="false" outlineLevel="0" collapsed="false">
      <c r="A294" s="7"/>
      <c r="B294" s="7"/>
      <c r="C294" s="7"/>
      <c r="D294" s="9" t="str">
        <f aca="false">IF(B294="","",IFERROR(INDEX(Rules!$B$5:$B$150,MATCH(1,INDEX(ISNUMBER(SEARCH(Rules!$A$5:$A$150,B294))*(Rules!$A$5:$A$150&lt;&gt;""),0),0)),"Uncategorized"))</f>
        <v/>
      </c>
      <c r="F294" s="9" t="str">
        <f aca="false">IF(B294="","",IF(E294&lt;&gt;"",E294,D294))</f>
        <v/>
      </c>
      <c r="G294" s="10" t="str">
        <f aca="false">IF(A294="","",DATE(YEAR(A294),MONTH(A294),1))</f>
        <v/>
      </c>
      <c r="H294" s="9" t="str">
        <f aca="false">IF(C294="","",IF(C294&gt;=0,"In","Out"))</f>
        <v/>
      </c>
    </row>
    <row r="295" customFormat="false" ht="15" hidden="false" customHeight="false" outlineLevel="0" collapsed="false">
      <c r="A295" s="7"/>
      <c r="B295" s="7"/>
      <c r="C295" s="7"/>
      <c r="D295" s="9" t="str">
        <f aca="false">IF(B295="","",IFERROR(INDEX(Rules!$B$5:$B$150,MATCH(1,INDEX(ISNUMBER(SEARCH(Rules!$A$5:$A$150,B295))*(Rules!$A$5:$A$150&lt;&gt;""),0),0)),"Uncategorized"))</f>
        <v/>
      </c>
      <c r="F295" s="9" t="str">
        <f aca="false">IF(B295="","",IF(E295&lt;&gt;"",E295,D295))</f>
        <v/>
      </c>
      <c r="G295" s="10" t="str">
        <f aca="false">IF(A295="","",DATE(YEAR(A295),MONTH(A295),1))</f>
        <v/>
      </c>
      <c r="H295" s="9" t="str">
        <f aca="false">IF(C295="","",IF(C295&gt;=0,"In","Out"))</f>
        <v/>
      </c>
    </row>
    <row r="296" customFormat="false" ht="15" hidden="false" customHeight="false" outlineLevel="0" collapsed="false">
      <c r="A296" s="7"/>
      <c r="B296" s="7"/>
      <c r="C296" s="7"/>
      <c r="D296" s="9" t="str">
        <f aca="false">IF(B296="","",IFERROR(INDEX(Rules!$B$5:$B$150,MATCH(1,INDEX(ISNUMBER(SEARCH(Rules!$A$5:$A$150,B296))*(Rules!$A$5:$A$150&lt;&gt;""),0),0)),"Uncategorized"))</f>
        <v/>
      </c>
      <c r="F296" s="9" t="str">
        <f aca="false">IF(B296="","",IF(E296&lt;&gt;"",E296,D296))</f>
        <v/>
      </c>
      <c r="G296" s="10" t="str">
        <f aca="false">IF(A296="","",DATE(YEAR(A296),MONTH(A296),1))</f>
        <v/>
      </c>
      <c r="H296" s="9" t="str">
        <f aca="false">IF(C296="","",IF(C296&gt;=0,"In","Out"))</f>
        <v/>
      </c>
    </row>
    <row r="297" customFormat="false" ht="15" hidden="false" customHeight="false" outlineLevel="0" collapsed="false">
      <c r="A297" s="7"/>
      <c r="B297" s="7"/>
      <c r="C297" s="7"/>
      <c r="D297" s="9" t="str">
        <f aca="false">IF(B297="","",IFERROR(INDEX(Rules!$B$5:$B$150,MATCH(1,INDEX(ISNUMBER(SEARCH(Rules!$A$5:$A$150,B297))*(Rules!$A$5:$A$150&lt;&gt;""),0),0)),"Uncategorized"))</f>
        <v/>
      </c>
      <c r="F297" s="9" t="str">
        <f aca="false">IF(B297="","",IF(E297&lt;&gt;"",E297,D297))</f>
        <v/>
      </c>
      <c r="G297" s="10" t="str">
        <f aca="false">IF(A297="","",DATE(YEAR(A297),MONTH(A297),1))</f>
        <v/>
      </c>
      <c r="H297" s="9" t="str">
        <f aca="false">IF(C297="","",IF(C297&gt;=0,"In","Out"))</f>
        <v/>
      </c>
    </row>
    <row r="298" customFormat="false" ht="15" hidden="false" customHeight="false" outlineLevel="0" collapsed="false">
      <c r="A298" s="7"/>
      <c r="B298" s="7"/>
      <c r="C298" s="7"/>
      <c r="D298" s="9" t="str">
        <f aca="false">IF(B298="","",IFERROR(INDEX(Rules!$B$5:$B$150,MATCH(1,INDEX(ISNUMBER(SEARCH(Rules!$A$5:$A$150,B298))*(Rules!$A$5:$A$150&lt;&gt;""),0),0)),"Uncategorized"))</f>
        <v/>
      </c>
      <c r="F298" s="9" t="str">
        <f aca="false">IF(B298="","",IF(E298&lt;&gt;"",E298,D298))</f>
        <v/>
      </c>
      <c r="G298" s="10" t="str">
        <f aca="false">IF(A298="","",DATE(YEAR(A298),MONTH(A298),1))</f>
        <v/>
      </c>
      <c r="H298" s="9" t="str">
        <f aca="false">IF(C298="","",IF(C298&gt;=0,"In","Out"))</f>
        <v/>
      </c>
    </row>
    <row r="299" customFormat="false" ht="15" hidden="false" customHeight="false" outlineLevel="0" collapsed="false">
      <c r="A299" s="7"/>
      <c r="B299" s="7"/>
      <c r="C299" s="7"/>
      <c r="D299" s="9" t="str">
        <f aca="false">IF(B299="","",IFERROR(INDEX(Rules!$B$5:$B$150,MATCH(1,INDEX(ISNUMBER(SEARCH(Rules!$A$5:$A$150,B299))*(Rules!$A$5:$A$150&lt;&gt;""),0),0)),"Uncategorized"))</f>
        <v/>
      </c>
      <c r="F299" s="9" t="str">
        <f aca="false">IF(B299="","",IF(E299&lt;&gt;"",E299,D299))</f>
        <v/>
      </c>
      <c r="G299" s="10" t="str">
        <f aca="false">IF(A299="","",DATE(YEAR(A299),MONTH(A299),1))</f>
        <v/>
      </c>
      <c r="H299" s="9" t="str">
        <f aca="false">IF(C299="","",IF(C299&gt;=0,"In","Out"))</f>
        <v/>
      </c>
    </row>
    <row r="300" customFormat="false" ht="15" hidden="false" customHeight="false" outlineLevel="0" collapsed="false">
      <c r="A300" s="7"/>
      <c r="B300" s="7"/>
      <c r="C300" s="7"/>
      <c r="D300" s="9" t="str">
        <f aca="false">IF(B300="","",IFERROR(INDEX(Rules!$B$5:$B$150,MATCH(1,INDEX(ISNUMBER(SEARCH(Rules!$A$5:$A$150,B300))*(Rules!$A$5:$A$150&lt;&gt;""),0),0)),"Uncategorized"))</f>
        <v/>
      </c>
      <c r="F300" s="9" t="str">
        <f aca="false">IF(B300="","",IF(E300&lt;&gt;"",E300,D300))</f>
        <v/>
      </c>
      <c r="G300" s="10" t="str">
        <f aca="false">IF(A300="","",DATE(YEAR(A300),MONTH(A300),1))</f>
        <v/>
      </c>
      <c r="H300" s="9" t="str">
        <f aca="false">IF(C300="","",IF(C300&gt;=0,"In","Out"))</f>
        <v/>
      </c>
    </row>
    <row r="301" customFormat="false" ht="15" hidden="false" customHeight="false" outlineLevel="0" collapsed="false">
      <c r="A301" s="7"/>
      <c r="B301" s="7"/>
      <c r="C301" s="7"/>
      <c r="D301" s="9" t="str">
        <f aca="false">IF(B301="","",IFERROR(INDEX(Rules!$B$5:$B$150,MATCH(1,INDEX(ISNUMBER(SEARCH(Rules!$A$5:$A$150,B301))*(Rules!$A$5:$A$150&lt;&gt;""),0),0)),"Uncategorized"))</f>
        <v/>
      </c>
      <c r="F301" s="9" t="str">
        <f aca="false">IF(B301="","",IF(E301&lt;&gt;"",E301,D301))</f>
        <v/>
      </c>
      <c r="G301" s="10" t="str">
        <f aca="false">IF(A301="","",DATE(YEAR(A301),MONTH(A301),1))</f>
        <v/>
      </c>
      <c r="H301" s="9" t="str">
        <f aca="false">IF(C301="","",IF(C301&gt;=0,"In","Out"))</f>
        <v/>
      </c>
    </row>
    <row r="302" customFormat="false" ht="15" hidden="false" customHeight="false" outlineLevel="0" collapsed="false">
      <c r="A302" s="7"/>
      <c r="B302" s="7"/>
      <c r="C302" s="7"/>
      <c r="D302" s="9" t="str">
        <f aca="false">IF(B302="","",IFERROR(INDEX(Rules!$B$5:$B$150,MATCH(1,INDEX(ISNUMBER(SEARCH(Rules!$A$5:$A$150,B302))*(Rules!$A$5:$A$150&lt;&gt;""),0),0)),"Uncategorized"))</f>
        <v/>
      </c>
      <c r="F302" s="9" t="str">
        <f aca="false">IF(B302="","",IF(E302&lt;&gt;"",E302,D302))</f>
        <v/>
      </c>
      <c r="G302" s="10" t="str">
        <f aca="false">IF(A302="","",DATE(YEAR(A302),MONTH(A302),1))</f>
        <v/>
      </c>
      <c r="H302" s="9" t="str">
        <f aca="false">IF(C302="","",IF(C302&gt;=0,"In","Out"))</f>
        <v/>
      </c>
    </row>
    <row r="303" customFormat="false" ht="15" hidden="false" customHeight="false" outlineLevel="0" collapsed="false">
      <c r="A303" s="7"/>
      <c r="B303" s="7"/>
      <c r="C303" s="7"/>
      <c r="D303" s="9" t="str">
        <f aca="false">IF(B303="","",IFERROR(INDEX(Rules!$B$5:$B$150,MATCH(1,INDEX(ISNUMBER(SEARCH(Rules!$A$5:$A$150,B303))*(Rules!$A$5:$A$150&lt;&gt;""),0),0)),"Uncategorized"))</f>
        <v/>
      </c>
      <c r="F303" s="9" t="str">
        <f aca="false">IF(B303="","",IF(E303&lt;&gt;"",E303,D303))</f>
        <v/>
      </c>
      <c r="G303" s="10" t="str">
        <f aca="false">IF(A303="","",DATE(YEAR(A303),MONTH(A303),1))</f>
        <v/>
      </c>
      <c r="H303" s="9" t="str">
        <f aca="false">IF(C303="","",IF(C303&gt;=0,"In","Out"))</f>
        <v/>
      </c>
    </row>
    <row r="304" customFormat="false" ht="15" hidden="false" customHeight="false" outlineLevel="0" collapsed="false">
      <c r="A304" s="7"/>
      <c r="B304" s="7"/>
      <c r="C304" s="7"/>
      <c r="D304" s="9" t="str">
        <f aca="false">IF(B304="","",IFERROR(INDEX(Rules!$B$5:$B$150,MATCH(1,INDEX(ISNUMBER(SEARCH(Rules!$A$5:$A$150,B304))*(Rules!$A$5:$A$150&lt;&gt;""),0),0)),"Uncategorized"))</f>
        <v/>
      </c>
      <c r="F304" s="9" t="str">
        <f aca="false">IF(B304="","",IF(E304&lt;&gt;"",E304,D304))</f>
        <v/>
      </c>
      <c r="G304" s="10" t="str">
        <f aca="false">IF(A304="","",DATE(YEAR(A304),MONTH(A304),1))</f>
        <v/>
      </c>
      <c r="H304" s="9" t="str">
        <f aca="false">IF(C304="","",IF(C304&gt;=0,"In","Out"))</f>
        <v/>
      </c>
    </row>
    <row r="305" customFormat="false" ht="15" hidden="false" customHeight="false" outlineLevel="0" collapsed="false">
      <c r="A305" s="7"/>
      <c r="B305" s="7"/>
      <c r="C305" s="7"/>
      <c r="D305" s="9" t="str">
        <f aca="false">IF(B305="","",IFERROR(INDEX(Rules!$B$5:$B$150,MATCH(1,INDEX(ISNUMBER(SEARCH(Rules!$A$5:$A$150,B305))*(Rules!$A$5:$A$150&lt;&gt;""),0),0)),"Uncategorized"))</f>
        <v/>
      </c>
      <c r="F305" s="9" t="str">
        <f aca="false">IF(B305="","",IF(E305&lt;&gt;"",E305,D305))</f>
        <v/>
      </c>
      <c r="G305" s="10" t="str">
        <f aca="false">IF(A305="","",DATE(YEAR(A305),MONTH(A305),1))</f>
        <v/>
      </c>
      <c r="H305" s="9" t="str">
        <f aca="false">IF(C305="","",IF(C305&gt;=0,"In","Out"))</f>
        <v/>
      </c>
    </row>
    <row r="306" customFormat="false" ht="15" hidden="false" customHeight="false" outlineLevel="0" collapsed="false">
      <c r="A306" s="7"/>
      <c r="B306" s="7"/>
      <c r="C306" s="7"/>
      <c r="D306" s="9" t="str">
        <f aca="false">IF(B306="","",IFERROR(INDEX(Rules!$B$5:$B$150,MATCH(1,INDEX(ISNUMBER(SEARCH(Rules!$A$5:$A$150,B306))*(Rules!$A$5:$A$150&lt;&gt;""),0),0)),"Uncategorized"))</f>
        <v/>
      </c>
      <c r="F306" s="9" t="str">
        <f aca="false">IF(B306="","",IF(E306&lt;&gt;"",E306,D306))</f>
        <v/>
      </c>
      <c r="G306" s="10" t="str">
        <f aca="false">IF(A306="","",DATE(YEAR(A306),MONTH(A306),1))</f>
        <v/>
      </c>
      <c r="H306" s="9" t="str">
        <f aca="false">IF(C306="","",IF(C306&gt;=0,"In","Out"))</f>
        <v/>
      </c>
    </row>
    <row r="307" customFormat="false" ht="15" hidden="false" customHeight="false" outlineLevel="0" collapsed="false">
      <c r="A307" s="7"/>
      <c r="B307" s="7"/>
      <c r="C307" s="7"/>
      <c r="D307" s="9" t="str">
        <f aca="false">IF(B307="","",IFERROR(INDEX(Rules!$B$5:$B$150,MATCH(1,INDEX(ISNUMBER(SEARCH(Rules!$A$5:$A$150,B307))*(Rules!$A$5:$A$150&lt;&gt;""),0),0)),"Uncategorized"))</f>
        <v/>
      </c>
      <c r="F307" s="9" t="str">
        <f aca="false">IF(B307="","",IF(E307&lt;&gt;"",E307,D307))</f>
        <v/>
      </c>
      <c r="G307" s="10" t="str">
        <f aca="false">IF(A307="","",DATE(YEAR(A307),MONTH(A307),1))</f>
        <v/>
      </c>
      <c r="H307" s="9" t="str">
        <f aca="false">IF(C307="","",IF(C307&gt;=0,"In","Out"))</f>
        <v/>
      </c>
    </row>
    <row r="308" customFormat="false" ht="15" hidden="false" customHeight="false" outlineLevel="0" collapsed="false">
      <c r="A308" s="7"/>
      <c r="B308" s="7"/>
      <c r="C308" s="7"/>
      <c r="D308" s="9" t="str">
        <f aca="false">IF(B308="","",IFERROR(INDEX(Rules!$B$5:$B$150,MATCH(1,INDEX(ISNUMBER(SEARCH(Rules!$A$5:$A$150,B308))*(Rules!$A$5:$A$150&lt;&gt;""),0),0)),"Uncategorized"))</f>
        <v/>
      </c>
      <c r="F308" s="9" t="str">
        <f aca="false">IF(B308="","",IF(E308&lt;&gt;"",E308,D308))</f>
        <v/>
      </c>
      <c r="G308" s="10" t="str">
        <f aca="false">IF(A308="","",DATE(YEAR(A308),MONTH(A308),1))</f>
        <v/>
      </c>
      <c r="H308" s="9" t="str">
        <f aca="false">IF(C308="","",IF(C308&gt;=0,"In","Out"))</f>
        <v/>
      </c>
    </row>
    <row r="309" customFormat="false" ht="15" hidden="false" customHeight="false" outlineLevel="0" collapsed="false">
      <c r="A309" s="7"/>
      <c r="B309" s="7"/>
      <c r="C309" s="7"/>
      <c r="D309" s="9" t="str">
        <f aca="false">IF(B309="","",IFERROR(INDEX(Rules!$B$5:$B$150,MATCH(1,INDEX(ISNUMBER(SEARCH(Rules!$A$5:$A$150,B309))*(Rules!$A$5:$A$150&lt;&gt;""),0),0)),"Uncategorized"))</f>
        <v/>
      </c>
      <c r="F309" s="9" t="str">
        <f aca="false">IF(B309="","",IF(E309&lt;&gt;"",E309,D309))</f>
        <v/>
      </c>
      <c r="G309" s="10" t="str">
        <f aca="false">IF(A309="","",DATE(YEAR(A309),MONTH(A309),1))</f>
        <v/>
      </c>
      <c r="H309" s="9" t="str">
        <f aca="false">IF(C309="","",IF(C309&gt;=0,"In","Out"))</f>
        <v/>
      </c>
    </row>
    <row r="310" customFormat="false" ht="15" hidden="false" customHeight="false" outlineLevel="0" collapsed="false">
      <c r="A310" s="7"/>
      <c r="B310" s="7"/>
      <c r="C310" s="7"/>
      <c r="D310" s="9" t="str">
        <f aca="false">IF(B310="","",IFERROR(INDEX(Rules!$B$5:$B$150,MATCH(1,INDEX(ISNUMBER(SEARCH(Rules!$A$5:$A$150,B310))*(Rules!$A$5:$A$150&lt;&gt;""),0),0)),"Uncategorized"))</f>
        <v/>
      </c>
      <c r="F310" s="9" t="str">
        <f aca="false">IF(B310="","",IF(E310&lt;&gt;"",E310,D310))</f>
        <v/>
      </c>
      <c r="G310" s="10" t="str">
        <f aca="false">IF(A310="","",DATE(YEAR(A310),MONTH(A310),1))</f>
        <v/>
      </c>
      <c r="H310" s="9" t="str">
        <f aca="false">IF(C310="","",IF(C310&gt;=0,"In","Out"))</f>
        <v/>
      </c>
    </row>
    <row r="311" customFormat="false" ht="15" hidden="false" customHeight="false" outlineLevel="0" collapsed="false">
      <c r="A311" s="7"/>
      <c r="B311" s="7"/>
      <c r="C311" s="7"/>
      <c r="D311" s="9" t="str">
        <f aca="false">IF(B311="","",IFERROR(INDEX(Rules!$B$5:$B$150,MATCH(1,INDEX(ISNUMBER(SEARCH(Rules!$A$5:$A$150,B311))*(Rules!$A$5:$A$150&lt;&gt;""),0),0)),"Uncategorized"))</f>
        <v/>
      </c>
      <c r="F311" s="9" t="str">
        <f aca="false">IF(B311="","",IF(E311&lt;&gt;"",E311,D311))</f>
        <v/>
      </c>
      <c r="G311" s="10" t="str">
        <f aca="false">IF(A311="","",DATE(YEAR(A311),MONTH(A311),1))</f>
        <v/>
      </c>
      <c r="H311" s="9" t="str">
        <f aca="false">IF(C311="","",IF(C311&gt;=0,"In","Out"))</f>
        <v/>
      </c>
    </row>
    <row r="312" customFormat="false" ht="15" hidden="false" customHeight="false" outlineLevel="0" collapsed="false">
      <c r="A312" s="7"/>
      <c r="B312" s="7"/>
      <c r="C312" s="7"/>
      <c r="D312" s="9" t="str">
        <f aca="false">IF(B312="","",IFERROR(INDEX(Rules!$B$5:$B$150,MATCH(1,INDEX(ISNUMBER(SEARCH(Rules!$A$5:$A$150,B312))*(Rules!$A$5:$A$150&lt;&gt;""),0),0)),"Uncategorized"))</f>
        <v/>
      </c>
      <c r="F312" s="9" t="str">
        <f aca="false">IF(B312="","",IF(E312&lt;&gt;"",E312,D312))</f>
        <v/>
      </c>
      <c r="G312" s="10" t="str">
        <f aca="false">IF(A312="","",DATE(YEAR(A312),MONTH(A312),1))</f>
        <v/>
      </c>
      <c r="H312" s="9" t="str">
        <f aca="false">IF(C312="","",IF(C312&gt;=0,"In","Out"))</f>
        <v/>
      </c>
    </row>
    <row r="313" customFormat="false" ht="15" hidden="false" customHeight="false" outlineLevel="0" collapsed="false">
      <c r="A313" s="7"/>
      <c r="B313" s="7"/>
      <c r="C313" s="7"/>
      <c r="D313" s="9" t="str">
        <f aca="false">IF(B313="","",IFERROR(INDEX(Rules!$B$5:$B$150,MATCH(1,INDEX(ISNUMBER(SEARCH(Rules!$A$5:$A$150,B313))*(Rules!$A$5:$A$150&lt;&gt;""),0),0)),"Uncategorized"))</f>
        <v/>
      </c>
      <c r="F313" s="9" t="str">
        <f aca="false">IF(B313="","",IF(E313&lt;&gt;"",E313,D313))</f>
        <v/>
      </c>
      <c r="G313" s="10" t="str">
        <f aca="false">IF(A313="","",DATE(YEAR(A313),MONTH(A313),1))</f>
        <v/>
      </c>
      <c r="H313" s="9" t="str">
        <f aca="false">IF(C313="","",IF(C313&gt;=0,"In","Out"))</f>
        <v/>
      </c>
    </row>
    <row r="314" customFormat="false" ht="15" hidden="false" customHeight="false" outlineLevel="0" collapsed="false">
      <c r="A314" s="7"/>
      <c r="B314" s="7"/>
      <c r="C314" s="7"/>
      <c r="D314" s="9" t="str">
        <f aca="false">IF(B314="","",IFERROR(INDEX(Rules!$B$5:$B$150,MATCH(1,INDEX(ISNUMBER(SEARCH(Rules!$A$5:$A$150,B314))*(Rules!$A$5:$A$150&lt;&gt;""),0),0)),"Uncategorized"))</f>
        <v/>
      </c>
      <c r="F314" s="9" t="str">
        <f aca="false">IF(B314="","",IF(E314&lt;&gt;"",E314,D314))</f>
        <v/>
      </c>
      <c r="G314" s="10" t="str">
        <f aca="false">IF(A314="","",DATE(YEAR(A314),MONTH(A314),1))</f>
        <v/>
      </c>
      <c r="H314" s="9" t="str">
        <f aca="false">IF(C314="","",IF(C314&gt;=0,"In","Out"))</f>
        <v/>
      </c>
    </row>
    <row r="315" customFormat="false" ht="15" hidden="false" customHeight="false" outlineLevel="0" collapsed="false">
      <c r="A315" s="7"/>
      <c r="B315" s="7"/>
      <c r="C315" s="7"/>
      <c r="D315" s="9" t="str">
        <f aca="false">IF(B315="","",IFERROR(INDEX(Rules!$B$5:$B$150,MATCH(1,INDEX(ISNUMBER(SEARCH(Rules!$A$5:$A$150,B315))*(Rules!$A$5:$A$150&lt;&gt;""),0),0)),"Uncategorized"))</f>
        <v/>
      </c>
      <c r="F315" s="9" t="str">
        <f aca="false">IF(B315="","",IF(E315&lt;&gt;"",E315,D315))</f>
        <v/>
      </c>
      <c r="G315" s="10" t="str">
        <f aca="false">IF(A315="","",DATE(YEAR(A315),MONTH(A315),1))</f>
        <v/>
      </c>
      <c r="H315" s="9" t="str">
        <f aca="false">IF(C315="","",IF(C315&gt;=0,"In","Out"))</f>
        <v/>
      </c>
    </row>
    <row r="316" customFormat="false" ht="15" hidden="false" customHeight="false" outlineLevel="0" collapsed="false">
      <c r="A316" s="7"/>
      <c r="B316" s="7"/>
      <c r="C316" s="7"/>
      <c r="D316" s="9" t="str">
        <f aca="false">IF(B316="","",IFERROR(INDEX(Rules!$B$5:$B$150,MATCH(1,INDEX(ISNUMBER(SEARCH(Rules!$A$5:$A$150,B316))*(Rules!$A$5:$A$150&lt;&gt;""),0),0)),"Uncategorized"))</f>
        <v/>
      </c>
      <c r="F316" s="9" t="str">
        <f aca="false">IF(B316="","",IF(E316&lt;&gt;"",E316,D316))</f>
        <v/>
      </c>
      <c r="G316" s="10" t="str">
        <f aca="false">IF(A316="","",DATE(YEAR(A316),MONTH(A316),1))</f>
        <v/>
      </c>
      <c r="H316" s="9" t="str">
        <f aca="false">IF(C316="","",IF(C316&gt;=0,"In","Out"))</f>
        <v/>
      </c>
    </row>
    <row r="317" customFormat="false" ht="15" hidden="false" customHeight="false" outlineLevel="0" collapsed="false">
      <c r="A317" s="7"/>
      <c r="B317" s="7"/>
      <c r="C317" s="7"/>
      <c r="D317" s="9" t="str">
        <f aca="false">IF(B317="","",IFERROR(INDEX(Rules!$B$5:$B$150,MATCH(1,INDEX(ISNUMBER(SEARCH(Rules!$A$5:$A$150,B317))*(Rules!$A$5:$A$150&lt;&gt;""),0),0)),"Uncategorized"))</f>
        <v/>
      </c>
      <c r="F317" s="9" t="str">
        <f aca="false">IF(B317="","",IF(E317&lt;&gt;"",E317,D317))</f>
        <v/>
      </c>
      <c r="G317" s="10" t="str">
        <f aca="false">IF(A317="","",DATE(YEAR(A317),MONTH(A317),1))</f>
        <v/>
      </c>
      <c r="H317" s="9" t="str">
        <f aca="false">IF(C317="","",IF(C317&gt;=0,"In","Out"))</f>
        <v/>
      </c>
    </row>
    <row r="318" customFormat="false" ht="15" hidden="false" customHeight="false" outlineLevel="0" collapsed="false">
      <c r="A318" s="7"/>
      <c r="B318" s="7"/>
      <c r="C318" s="7"/>
      <c r="D318" s="9" t="str">
        <f aca="false">IF(B318="","",IFERROR(INDEX(Rules!$B$5:$B$150,MATCH(1,INDEX(ISNUMBER(SEARCH(Rules!$A$5:$A$150,B318))*(Rules!$A$5:$A$150&lt;&gt;""),0),0)),"Uncategorized"))</f>
        <v/>
      </c>
      <c r="F318" s="9" t="str">
        <f aca="false">IF(B318="","",IF(E318&lt;&gt;"",E318,D318))</f>
        <v/>
      </c>
      <c r="G318" s="10" t="str">
        <f aca="false">IF(A318="","",DATE(YEAR(A318),MONTH(A318),1))</f>
        <v/>
      </c>
      <c r="H318" s="9" t="str">
        <f aca="false">IF(C318="","",IF(C318&gt;=0,"In","Out"))</f>
        <v/>
      </c>
    </row>
    <row r="319" customFormat="false" ht="15" hidden="false" customHeight="false" outlineLevel="0" collapsed="false">
      <c r="A319" s="7"/>
      <c r="B319" s="7"/>
      <c r="C319" s="7"/>
      <c r="D319" s="9" t="str">
        <f aca="false">IF(B319="","",IFERROR(INDEX(Rules!$B$5:$B$150,MATCH(1,INDEX(ISNUMBER(SEARCH(Rules!$A$5:$A$150,B319))*(Rules!$A$5:$A$150&lt;&gt;""),0),0)),"Uncategorized"))</f>
        <v/>
      </c>
      <c r="F319" s="9" t="str">
        <f aca="false">IF(B319="","",IF(E319&lt;&gt;"",E319,D319))</f>
        <v/>
      </c>
      <c r="G319" s="10" t="str">
        <f aca="false">IF(A319="","",DATE(YEAR(A319),MONTH(A319),1))</f>
        <v/>
      </c>
      <c r="H319" s="9" t="str">
        <f aca="false">IF(C319="","",IF(C319&gt;=0,"In","Out"))</f>
        <v/>
      </c>
    </row>
    <row r="320" customFormat="false" ht="15" hidden="false" customHeight="false" outlineLevel="0" collapsed="false">
      <c r="A320" s="7"/>
      <c r="B320" s="7"/>
      <c r="C320" s="7"/>
      <c r="D320" s="9" t="str">
        <f aca="false">IF(B320="","",IFERROR(INDEX(Rules!$B$5:$B$150,MATCH(1,INDEX(ISNUMBER(SEARCH(Rules!$A$5:$A$150,B320))*(Rules!$A$5:$A$150&lt;&gt;""),0),0)),"Uncategorized"))</f>
        <v/>
      </c>
      <c r="F320" s="9" t="str">
        <f aca="false">IF(B320="","",IF(E320&lt;&gt;"",E320,D320))</f>
        <v/>
      </c>
      <c r="G320" s="10" t="str">
        <f aca="false">IF(A320="","",DATE(YEAR(A320),MONTH(A320),1))</f>
        <v/>
      </c>
      <c r="H320" s="9" t="str">
        <f aca="false">IF(C320="","",IF(C320&gt;=0,"In","Out"))</f>
        <v/>
      </c>
    </row>
    <row r="321" customFormat="false" ht="15" hidden="false" customHeight="false" outlineLevel="0" collapsed="false">
      <c r="A321" s="7"/>
      <c r="B321" s="7"/>
      <c r="C321" s="7"/>
      <c r="D321" s="9" t="str">
        <f aca="false">IF(B321="","",IFERROR(INDEX(Rules!$B$5:$B$150,MATCH(1,INDEX(ISNUMBER(SEARCH(Rules!$A$5:$A$150,B321))*(Rules!$A$5:$A$150&lt;&gt;""),0),0)),"Uncategorized"))</f>
        <v/>
      </c>
      <c r="F321" s="9" t="str">
        <f aca="false">IF(B321="","",IF(E321&lt;&gt;"",E321,D321))</f>
        <v/>
      </c>
      <c r="G321" s="10" t="str">
        <f aca="false">IF(A321="","",DATE(YEAR(A321),MONTH(A321),1))</f>
        <v/>
      </c>
      <c r="H321" s="9" t="str">
        <f aca="false">IF(C321="","",IF(C321&gt;=0,"In","Out"))</f>
        <v/>
      </c>
    </row>
    <row r="322" customFormat="false" ht="15" hidden="false" customHeight="false" outlineLevel="0" collapsed="false">
      <c r="A322" s="7"/>
      <c r="B322" s="7"/>
      <c r="C322" s="7"/>
      <c r="D322" s="9" t="str">
        <f aca="false">IF(B322="","",IFERROR(INDEX(Rules!$B$5:$B$150,MATCH(1,INDEX(ISNUMBER(SEARCH(Rules!$A$5:$A$150,B322))*(Rules!$A$5:$A$150&lt;&gt;""),0),0)),"Uncategorized"))</f>
        <v/>
      </c>
      <c r="F322" s="9" t="str">
        <f aca="false">IF(B322="","",IF(E322&lt;&gt;"",E322,D322))</f>
        <v/>
      </c>
      <c r="G322" s="10" t="str">
        <f aca="false">IF(A322="","",DATE(YEAR(A322),MONTH(A322),1))</f>
        <v/>
      </c>
      <c r="H322" s="9" t="str">
        <f aca="false">IF(C322="","",IF(C322&gt;=0,"In","Out"))</f>
        <v/>
      </c>
    </row>
    <row r="323" customFormat="false" ht="15" hidden="false" customHeight="false" outlineLevel="0" collapsed="false">
      <c r="A323" s="7"/>
      <c r="B323" s="7"/>
      <c r="C323" s="7"/>
      <c r="D323" s="9" t="str">
        <f aca="false">IF(B323="","",IFERROR(INDEX(Rules!$B$5:$B$150,MATCH(1,INDEX(ISNUMBER(SEARCH(Rules!$A$5:$A$150,B323))*(Rules!$A$5:$A$150&lt;&gt;""),0),0)),"Uncategorized"))</f>
        <v/>
      </c>
      <c r="F323" s="9" t="str">
        <f aca="false">IF(B323="","",IF(E323&lt;&gt;"",E323,D323))</f>
        <v/>
      </c>
      <c r="G323" s="10" t="str">
        <f aca="false">IF(A323="","",DATE(YEAR(A323),MONTH(A323),1))</f>
        <v/>
      </c>
      <c r="H323" s="9" t="str">
        <f aca="false">IF(C323="","",IF(C323&gt;=0,"In","Out"))</f>
        <v/>
      </c>
    </row>
    <row r="324" customFormat="false" ht="15" hidden="false" customHeight="false" outlineLevel="0" collapsed="false">
      <c r="A324" s="7"/>
      <c r="B324" s="7"/>
      <c r="C324" s="7"/>
      <c r="D324" s="9" t="str">
        <f aca="false">IF(B324="","",IFERROR(INDEX(Rules!$B$5:$B$150,MATCH(1,INDEX(ISNUMBER(SEARCH(Rules!$A$5:$A$150,B324))*(Rules!$A$5:$A$150&lt;&gt;""),0),0)),"Uncategorized"))</f>
        <v/>
      </c>
      <c r="F324" s="9" t="str">
        <f aca="false">IF(B324="","",IF(E324&lt;&gt;"",E324,D324))</f>
        <v/>
      </c>
      <c r="G324" s="10" t="str">
        <f aca="false">IF(A324="","",DATE(YEAR(A324),MONTH(A324),1))</f>
        <v/>
      </c>
      <c r="H324" s="9" t="str">
        <f aca="false">IF(C324="","",IF(C324&gt;=0,"In","Out"))</f>
        <v/>
      </c>
    </row>
    <row r="325" customFormat="false" ht="15" hidden="false" customHeight="false" outlineLevel="0" collapsed="false">
      <c r="A325" s="7"/>
      <c r="B325" s="7"/>
      <c r="C325" s="7"/>
      <c r="D325" s="9" t="str">
        <f aca="false">IF(B325="","",IFERROR(INDEX(Rules!$B$5:$B$150,MATCH(1,INDEX(ISNUMBER(SEARCH(Rules!$A$5:$A$150,B325))*(Rules!$A$5:$A$150&lt;&gt;""),0),0)),"Uncategorized"))</f>
        <v/>
      </c>
      <c r="F325" s="9" t="str">
        <f aca="false">IF(B325="","",IF(E325&lt;&gt;"",E325,D325))</f>
        <v/>
      </c>
      <c r="G325" s="10" t="str">
        <f aca="false">IF(A325="","",DATE(YEAR(A325),MONTH(A325),1))</f>
        <v/>
      </c>
      <c r="H325" s="9" t="str">
        <f aca="false">IF(C325="","",IF(C325&gt;=0,"In","Out"))</f>
        <v/>
      </c>
    </row>
    <row r="326" customFormat="false" ht="15" hidden="false" customHeight="false" outlineLevel="0" collapsed="false">
      <c r="A326" s="7"/>
      <c r="B326" s="7"/>
      <c r="C326" s="7"/>
      <c r="D326" s="9" t="str">
        <f aca="false">IF(B326="","",IFERROR(INDEX(Rules!$B$5:$B$150,MATCH(1,INDEX(ISNUMBER(SEARCH(Rules!$A$5:$A$150,B326))*(Rules!$A$5:$A$150&lt;&gt;""),0),0)),"Uncategorized"))</f>
        <v/>
      </c>
      <c r="F326" s="9" t="str">
        <f aca="false">IF(B326="","",IF(E326&lt;&gt;"",E326,D326))</f>
        <v/>
      </c>
      <c r="G326" s="10" t="str">
        <f aca="false">IF(A326="","",DATE(YEAR(A326),MONTH(A326),1))</f>
        <v/>
      </c>
      <c r="H326" s="9" t="str">
        <f aca="false">IF(C326="","",IF(C326&gt;=0,"In","Out"))</f>
        <v/>
      </c>
    </row>
    <row r="327" customFormat="false" ht="15" hidden="false" customHeight="false" outlineLevel="0" collapsed="false">
      <c r="A327" s="7"/>
      <c r="B327" s="7"/>
      <c r="C327" s="7"/>
      <c r="D327" s="9" t="str">
        <f aca="false">IF(B327="","",IFERROR(INDEX(Rules!$B$5:$B$150,MATCH(1,INDEX(ISNUMBER(SEARCH(Rules!$A$5:$A$150,B327))*(Rules!$A$5:$A$150&lt;&gt;""),0),0)),"Uncategorized"))</f>
        <v/>
      </c>
      <c r="F327" s="9" t="str">
        <f aca="false">IF(B327="","",IF(E327&lt;&gt;"",E327,D327))</f>
        <v/>
      </c>
      <c r="G327" s="10" t="str">
        <f aca="false">IF(A327="","",DATE(YEAR(A327),MONTH(A327),1))</f>
        <v/>
      </c>
      <c r="H327" s="9" t="str">
        <f aca="false">IF(C327="","",IF(C327&gt;=0,"In","Out"))</f>
        <v/>
      </c>
    </row>
    <row r="328" customFormat="false" ht="15" hidden="false" customHeight="false" outlineLevel="0" collapsed="false">
      <c r="A328" s="7"/>
      <c r="B328" s="7"/>
      <c r="C328" s="7"/>
      <c r="D328" s="9" t="str">
        <f aca="false">IF(B328="","",IFERROR(INDEX(Rules!$B$5:$B$150,MATCH(1,INDEX(ISNUMBER(SEARCH(Rules!$A$5:$A$150,B328))*(Rules!$A$5:$A$150&lt;&gt;""),0),0)),"Uncategorized"))</f>
        <v/>
      </c>
      <c r="F328" s="9" t="str">
        <f aca="false">IF(B328="","",IF(E328&lt;&gt;"",E328,D328))</f>
        <v/>
      </c>
      <c r="G328" s="10" t="str">
        <f aca="false">IF(A328="","",DATE(YEAR(A328),MONTH(A328),1))</f>
        <v/>
      </c>
      <c r="H328" s="9" t="str">
        <f aca="false">IF(C328="","",IF(C328&gt;=0,"In","Out"))</f>
        <v/>
      </c>
    </row>
    <row r="329" customFormat="false" ht="15" hidden="false" customHeight="false" outlineLevel="0" collapsed="false">
      <c r="A329" s="7"/>
      <c r="B329" s="7"/>
      <c r="C329" s="7"/>
      <c r="D329" s="9" t="str">
        <f aca="false">IF(B329="","",IFERROR(INDEX(Rules!$B$5:$B$150,MATCH(1,INDEX(ISNUMBER(SEARCH(Rules!$A$5:$A$150,B329))*(Rules!$A$5:$A$150&lt;&gt;""),0),0)),"Uncategorized"))</f>
        <v/>
      </c>
      <c r="F329" s="9" t="str">
        <f aca="false">IF(B329="","",IF(E329&lt;&gt;"",E329,D329))</f>
        <v/>
      </c>
      <c r="G329" s="10" t="str">
        <f aca="false">IF(A329="","",DATE(YEAR(A329),MONTH(A329),1))</f>
        <v/>
      </c>
      <c r="H329" s="9" t="str">
        <f aca="false">IF(C329="","",IF(C329&gt;=0,"In","Out"))</f>
        <v/>
      </c>
    </row>
    <row r="330" customFormat="false" ht="15" hidden="false" customHeight="false" outlineLevel="0" collapsed="false">
      <c r="A330" s="7"/>
      <c r="B330" s="7"/>
      <c r="C330" s="7"/>
      <c r="D330" s="9" t="str">
        <f aca="false">IF(B330="","",IFERROR(INDEX(Rules!$B$5:$B$150,MATCH(1,INDEX(ISNUMBER(SEARCH(Rules!$A$5:$A$150,B330))*(Rules!$A$5:$A$150&lt;&gt;""),0),0)),"Uncategorized"))</f>
        <v/>
      </c>
      <c r="F330" s="9" t="str">
        <f aca="false">IF(B330="","",IF(E330&lt;&gt;"",E330,D330))</f>
        <v/>
      </c>
      <c r="G330" s="10" t="str">
        <f aca="false">IF(A330="","",DATE(YEAR(A330),MONTH(A330),1))</f>
        <v/>
      </c>
      <c r="H330" s="9" t="str">
        <f aca="false">IF(C330="","",IF(C330&gt;=0,"In","Out"))</f>
        <v/>
      </c>
    </row>
    <row r="331" customFormat="false" ht="15" hidden="false" customHeight="false" outlineLevel="0" collapsed="false">
      <c r="A331" s="7"/>
      <c r="B331" s="7"/>
      <c r="C331" s="7"/>
      <c r="D331" s="9" t="str">
        <f aca="false">IF(B331="","",IFERROR(INDEX(Rules!$B$5:$B$150,MATCH(1,INDEX(ISNUMBER(SEARCH(Rules!$A$5:$A$150,B331))*(Rules!$A$5:$A$150&lt;&gt;""),0),0)),"Uncategorized"))</f>
        <v/>
      </c>
      <c r="F331" s="9" t="str">
        <f aca="false">IF(B331="","",IF(E331&lt;&gt;"",E331,D331))</f>
        <v/>
      </c>
      <c r="G331" s="10" t="str">
        <f aca="false">IF(A331="","",DATE(YEAR(A331),MONTH(A331),1))</f>
        <v/>
      </c>
      <c r="H331" s="9" t="str">
        <f aca="false">IF(C331="","",IF(C331&gt;=0,"In","Out"))</f>
        <v/>
      </c>
    </row>
    <row r="332" customFormat="false" ht="15" hidden="false" customHeight="false" outlineLevel="0" collapsed="false">
      <c r="A332" s="7"/>
      <c r="B332" s="7"/>
      <c r="C332" s="7"/>
      <c r="D332" s="9" t="str">
        <f aca="false">IF(B332="","",IFERROR(INDEX(Rules!$B$5:$B$150,MATCH(1,INDEX(ISNUMBER(SEARCH(Rules!$A$5:$A$150,B332))*(Rules!$A$5:$A$150&lt;&gt;""),0),0)),"Uncategorized"))</f>
        <v/>
      </c>
      <c r="F332" s="9" t="str">
        <f aca="false">IF(B332="","",IF(E332&lt;&gt;"",E332,D332))</f>
        <v/>
      </c>
      <c r="G332" s="10" t="str">
        <f aca="false">IF(A332="","",DATE(YEAR(A332),MONTH(A332),1))</f>
        <v/>
      </c>
      <c r="H332" s="9" t="str">
        <f aca="false">IF(C332="","",IF(C332&gt;=0,"In","Out"))</f>
        <v/>
      </c>
    </row>
    <row r="333" customFormat="false" ht="15" hidden="false" customHeight="false" outlineLevel="0" collapsed="false">
      <c r="A333" s="7"/>
      <c r="B333" s="7"/>
      <c r="C333" s="7"/>
      <c r="D333" s="9" t="str">
        <f aca="false">IF(B333="","",IFERROR(INDEX(Rules!$B$5:$B$150,MATCH(1,INDEX(ISNUMBER(SEARCH(Rules!$A$5:$A$150,B333))*(Rules!$A$5:$A$150&lt;&gt;""),0),0)),"Uncategorized"))</f>
        <v/>
      </c>
      <c r="F333" s="9" t="str">
        <f aca="false">IF(B333="","",IF(E333&lt;&gt;"",E333,D333))</f>
        <v/>
      </c>
      <c r="G333" s="10" t="str">
        <f aca="false">IF(A333="","",DATE(YEAR(A333),MONTH(A333),1))</f>
        <v/>
      </c>
      <c r="H333" s="9" t="str">
        <f aca="false">IF(C333="","",IF(C333&gt;=0,"In","Out"))</f>
        <v/>
      </c>
    </row>
    <row r="334" customFormat="false" ht="15" hidden="false" customHeight="false" outlineLevel="0" collapsed="false">
      <c r="A334" s="7"/>
      <c r="B334" s="7"/>
      <c r="C334" s="7"/>
      <c r="D334" s="9" t="str">
        <f aca="false">IF(B334="","",IFERROR(INDEX(Rules!$B$5:$B$150,MATCH(1,INDEX(ISNUMBER(SEARCH(Rules!$A$5:$A$150,B334))*(Rules!$A$5:$A$150&lt;&gt;""),0),0)),"Uncategorized"))</f>
        <v/>
      </c>
      <c r="F334" s="9" t="str">
        <f aca="false">IF(B334="","",IF(E334&lt;&gt;"",E334,D334))</f>
        <v/>
      </c>
      <c r="G334" s="10" t="str">
        <f aca="false">IF(A334="","",DATE(YEAR(A334),MONTH(A334),1))</f>
        <v/>
      </c>
      <c r="H334" s="9" t="str">
        <f aca="false">IF(C334="","",IF(C334&gt;=0,"In","Out"))</f>
        <v/>
      </c>
    </row>
    <row r="335" customFormat="false" ht="15" hidden="false" customHeight="false" outlineLevel="0" collapsed="false">
      <c r="A335" s="7"/>
      <c r="B335" s="7"/>
      <c r="C335" s="7"/>
      <c r="D335" s="9" t="str">
        <f aca="false">IF(B335="","",IFERROR(INDEX(Rules!$B$5:$B$150,MATCH(1,INDEX(ISNUMBER(SEARCH(Rules!$A$5:$A$150,B335))*(Rules!$A$5:$A$150&lt;&gt;""),0),0)),"Uncategorized"))</f>
        <v/>
      </c>
      <c r="F335" s="9" t="str">
        <f aca="false">IF(B335="","",IF(E335&lt;&gt;"",E335,D335))</f>
        <v/>
      </c>
      <c r="G335" s="10" t="str">
        <f aca="false">IF(A335="","",DATE(YEAR(A335),MONTH(A335),1))</f>
        <v/>
      </c>
      <c r="H335" s="9" t="str">
        <f aca="false">IF(C335="","",IF(C335&gt;=0,"In","Out"))</f>
        <v/>
      </c>
    </row>
    <row r="336" customFormat="false" ht="15" hidden="false" customHeight="false" outlineLevel="0" collapsed="false">
      <c r="A336" s="7"/>
      <c r="B336" s="7"/>
      <c r="C336" s="7"/>
      <c r="D336" s="9" t="str">
        <f aca="false">IF(B336="","",IFERROR(INDEX(Rules!$B$5:$B$150,MATCH(1,INDEX(ISNUMBER(SEARCH(Rules!$A$5:$A$150,B336))*(Rules!$A$5:$A$150&lt;&gt;""),0),0)),"Uncategorized"))</f>
        <v/>
      </c>
      <c r="F336" s="9" t="str">
        <f aca="false">IF(B336="","",IF(E336&lt;&gt;"",E336,D336))</f>
        <v/>
      </c>
      <c r="G336" s="10" t="str">
        <f aca="false">IF(A336="","",DATE(YEAR(A336),MONTH(A336),1))</f>
        <v/>
      </c>
      <c r="H336" s="9" t="str">
        <f aca="false">IF(C336="","",IF(C336&gt;=0,"In","Out"))</f>
        <v/>
      </c>
    </row>
    <row r="337" customFormat="false" ht="15" hidden="false" customHeight="false" outlineLevel="0" collapsed="false">
      <c r="A337" s="7"/>
      <c r="B337" s="7"/>
      <c r="C337" s="7"/>
      <c r="D337" s="9" t="str">
        <f aca="false">IF(B337="","",IFERROR(INDEX(Rules!$B$5:$B$150,MATCH(1,INDEX(ISNUMBER(SEARCH(Rules!$A$5:$A$150,B337))*(Rules!$A$5:$A$150&lt;&gt;""),0),0)),"Uncategorized"))</f>
        <v/>
      </c>
      <c r="F337" s="9" t="str">
        <f aca="false">IF(B337="","",IF(E337&lt;&gt;"",E337,D337))</f>
        <v/>
      </c>
      <c r="G337" s="10" t="str">
        <f aca="false">IF(A337="","",DATE(YEAR(A337),MONTH(A337),1))</f>
        <v/>
      </c>
      <c r="H337" s="9" t="str">
        <f aca="false">IF(C337="","",IF(C337&gt;=0,"In","Out"))</f>
        <v/>
      </c>
    </row>
    <row r="338" customFormat="false" ht="15" hidden="false" customHeight="false" outlineLevel="0" collapsed="false">
      <c r="A338" s="7"/>
      <c r="B338" s="7"/>
      <c r="C338" s="7"/>
      <c r="D338" s="9" t="str">
        <f aca="false">IF(B338="","",IFERROR(INDEX(Rules!$B$5:$B$150,MATCH(1,INDEX(ISNUMBER(SEARCH(Rules!$A$5:$A$150,B338))*(Rules!$A$5:$A$150&lt;&gt;""),0),0)),"Uncategorized"))</f>
        <v/>
      </c>
      <c r="F338" s="9" t="str">
        <f aca="false">IF(B338="","",IF(E338&lt;&gt;"",E338,D338))</f>
        <v/>
      </c>
      <c r="G338" s="10" t="str">
        <f aca="false">IF(A338="","",DATE(YEAR(A338),MONTH(A338),1))</f>
        <v/>
      </c>
      <c r="H338" s="9" t="str">
        <f aca="false">IF(C338="","",IF(C338&gt;=0,"In","Out"))</f>
        <v/>
      </c>
    </row>
    <row r="339" customFormat="false" ht="15" hidden="false" customHeight="false" outlineLevel="0" collapsed="false">
      <c r="A339" s="7"/>
      <c r="B339" s="7"/>
      <c r="C339" s="7"/>
      <c r="D339" s="9" t="str">
        <f aca="false">IF(B339="","",IFERROR(INDEX(Rules!$B$5:$B$150,MATCH(1,INDEX(ISNUMBER(SEARCH(Rules!$A$5:$A$150,B339))*(Rules!$A$5:$A$150&lt;&gt;""),0),0)),"Uncategorized"))</f>
        <v/>
      </c>
      <c r="F339" s="9" t="str">
        <f aca="false">IF(B339="","",IF(E339&lt;&gt;"",E339,D339))</f>
        <v/>
      </c>
      <c r="G339" s="10" t="str">
        <f aca="false">IF(A339="","",DATE(YEAR(A339),MONTH(A339),1))</f>
        <v/>
      </c>
      <c r="H339" s="9" t="str">
        <f aca="false">IF(C339="","",IF(C339&gt;=0,"In","Out"))</f>
        <v/>
      </c>
    </row>
    <row r="340" customFormat="false" ht="15" hidden="false" customHeight="false" outlineLevel="0" collapsed="false">
      <c r="A340" s="7"/>
      <c r="B340" s="7"/>
      <c r="C340" s="7"/>
      <c r="D340" s="9" t="str">
        <f aca="false">IF(B340="","",IFERROR(INDEX(Rules!$B$5:$B$150,MATCH(1,INDEX(ISNUMBER(SEARCH(Rules!$A$5:$A$150,B340))*(Rules!$A$5:$A$150&lt;&gt;""),0),0)),"Uncategorized"))</f>
        <v/>
      </c>
      <c r="F340" s="9" t="str">
        <f aca="false">IF(B340="","",IF(E340&lt;&gt;"",E340,D340))</f>
        <v/>
      </c>
      <c r="G340" s="10" t="str">
        <f aca="false">IF(A340="","",DATE(YEAR(A340),MONTH(A340),1))</f>
        <v/>
      </c>
      <c r="H340" s="9" t="str">
        <f aca="false">IF(C340="","",IF(C340&gt;=0,"In","Out"))</f>
        <v/>
      </c>
    </row>
    <row r="341" customFormat="false" ht="15" hidden="false" customHeight="false" outlineLevel="0" collapsed="false">
      <c r="A341" s="7"/>
      <c r="B341" s="7"/>
      <c r="C341" s="7"/>
      <c r="D341" s="9" t="str">
        <f aca="false">IF(B341="","",IFERROR(INDEX(Rules!$B$5:$B$150,MATCH(1,INDEX(ISNUMBER(SEARCH(Rules!$A$5:$A$150,B341))*(Rules!$A$5:$A$150&lt;&gt;""),0),0)),"Uncategorized"))</f>
        <v/>
      </c>
      <c r="F341" s="9" t="str">
        <f aca="false">IF(B341="","",IF(E341&lt;&gt;"",E341,D341))</f>
        <v/>
      </c>
      <c r="G341" s="10" t="str">
        <f aca="false">IF(A341="","",DATE(YEAR(A341),MONTH(A341),1))</f>
        <v/>
      </c>
      <c r="H341" s="9" t="str">
        <f aca="false">IF(C341="","",IF(C341&gt;=0,"In","Out"))</f>
        <v/>
      </c>
    </row>
    <row r="342" customFormat="false" ht="15" hidden="false" customHeight="false" outlineLevel="0" collapsed="false">
      <c r="A342" s="7"/>
      <c r="B342" s="7"/>
      <c r="C342" s="7"/>
      <c r="D342" s="9" t="str">
        <f aca="false">IF(B342="","",IFERROR(INDEX(Rules!$B$5:$B$150,MATCH(1,INDEX(ISNUMBER(SEARCH(Rules!$A$5:$A$150,B342))*(Rules!$A$5:$A$150&lt;&gt;""),0),0)),"Uncategorized"))</f>
        <v/>
      </c>
      <c r="F342" s="9" t="str">
        <f aca="false">IF(B342="","",IF(E342&lt;&gt;"",E342,D342))</f>
        <v/>
      </c>
      <c r="G342" s="10" t="str">
        <f aca="false">IF(A342="","",DATE(YEAR(A342),MONTH(A342),1))</f>
        <v/>
      </c>
      <c r="H342" s="9" t="str">
        <f aca="false">IF(C342="","",IF(C342&gt;=0,"In","Out"))</f>
        <v/>
      </c>
    </row>
    <row r="343" customFormat="false" ht="15" hidden="false" customHeight="false" outlineLevel="0" collapsed="false">
      <c r="A343" s="7"/>
      <c r="B343" s="7"/>
      <c r="C343" s="7"/>
      <c r="D343" s="9" t="str">
        <f aca="false">IF(B343="","",IFERROR(INDEX(Rules!$B$5:$B$150,MATCH(1,INDEX(ISNUMBER(SEARCH(Rules!$A$5:$A$150,B343))*(Rules!$A$5:$A$150&lt;&gt;""),0),0)),"Uncategorized"))</f>
        <v/>
      </c>
      <c r="F343" s="9" t="str">
        <f aca="false">IF(B343="","",IF(E343&lt;&gt;"",E343,D343))</f>
        <v/>
      </c>
      <c r="G343" s="10" t="str">
        <f aca="false">IF(A343="","",DATE(YEAR(A343),MONTH(A343),1))</f>
        <v/>
      </c>
      <c r="H343" s="9" t="str">
        <f aca="false">IF(C343="","",IF(C343&gt;=0,"In","Out"))</f>
        <v/>
      </c>
    </row>
    <row r="344" customFormat="false" ht="15" hidden="false" customHeight="false" outlineLevel="0" collapsed="false">
      <c r="A344" s="7"/>
      <c r="B344" s="7"/>
      <c r="C344" s="7"/>
      <c r="D344" s="9" t="str">
        <f aca="false">IF(B344="","",IFERROR(INDEX(Rules!$B$5:$B$150,MATCH(1,INDEX(ISNUMBER(SEARCH(Rules!$A$5:$A$150,B344))*(Rules!$A$5:$A$150&lt;&gt;""),0),0)),"Uncategorized"))</f>
        <v/>
      </c>
      <c r="F344" s="9" t="str">
        <f aca="false">IF(B344="","",IF(E344&lt;&gt;"",E344,D344))</f>
        <v/>
      </c>
      <c r="G344" s="10" t="str">
        <f aca="false">IF(A344="","",DATE(YEAR(A344),MONTH(A344),1))</f>
        <v/>
      </c>
      <c r="H344" s="9" t="str">
        <f aca="false">IF(C344="","",IF(C344&gt;=0,"In","Out"))</f>
        <v/>
      </c>
    </row>
    <row r="345" customFormat="false" ht="15" hidden="false" customHeight="false" outlineLevel="0" collapsed="false">
      <c r="A345" s="7"/>
      <c r="B345" s="7"/>
      <c r="C345" s="7"/>
      <c r="D345" s="9" t="str">
        <f aca="false">IF(B345="","",IFERROR(INDEX(Rules!$B$5:$B$150,MATCH(1,INDEX(ISNUMBER(SEARCH(Rules!$A$5:$A$150,B345))*(Rules!$A$5:$A$150&lt;&gt;""),0),0)),"Uncategorized"))</f>
        <v/>
      </c>
      <c r="F345" s="9" t="str">
        <f aca="false">IF(B345="","",IF(E345&lt;&gt;"",E345,D345))</f>
        <v/>
      </c>
      <c r="G345" s="10" t="str">
        <f aca="false">IF(A345="","",DATE(YEAR(A345),MONTH(A345),1))</f>
        <v/>
      </c>
      <c r="H345" s="9" t="str">
        <f aca="false">IF(C345="","",IF(C345&gt;=0,"In","Out"))</f>
        <v/>
      </c>
    </row>
    <row r="346" customFormat="false" ht="15" hidden="false" customHeight="false" outlineLevel="0" collapsed="false">
      <c r="A346" s="7"/>
      <c r="B346" s="7"/>
      <c r="C346" s="7"/>
      <c r="D346" s="9" t="str">
        <f aca="false">IF(B346="","",IFERROR(INDEX(Rules!$B$5:$B$150,MATCH(1,INDEX(ISNUMBER(SEARCH(Rules!$A$5:$A$150,B346))*(Rules!$A$5:$A$150&lt;&gt;""),0),0)),"Uncategorized"))</f>
        <v/>
      </c>
      <c r="F346" s="9" t="str">
        <f aca="false">IF(B346="","",IF(E346&lt;&gt;"",E346,D346))</f>
        <v/>
      </c>
      <c r="G346" s="10" t="str">
        <f aca="false">IF(A346="","",DATE(YEAR(A346),MONTH(A346),1))</f>
        <v/>
      </c>
      <c r="H346" s="9" t="str">
        <f aca="false">IF(C346="","",IF(C346&gt;=0,"In","Out"))</f>
        <v/>
      </c>
    </row>
    <row r="347" customFormat="false" ht="15" hidden="false" customHeight="false" outlineLevel="0" collapsed="false">
      <c r="A347" s="7"/>
      <c r="B347" s="7"/>
      <c r="C347" s="7"/>
      <c r="D347" s="9" t="str">
        <f aca="false">IF(B347="","",IFERROR(INDEX(Rules!$B$5:$B$150,MATCH(1,INDEX(ISNUMBER(SEARCH(Rules!$A$5:$A$150,B347))*(Rules!$A$5:$A$150&lt;&gt;""),0),0)),"Uncategorized"))</f>
        <v/>
      </c>
      <c r="F347" s="9" t="str">
        <f aca="false">IF(B347="","",IF(E347&lt;&gt;"",E347,D347))</f>
        <v/>
      </c>
      <c r="G347" s="10" t="str">
        <f aca="false">IF(A347="","",DATE(YEAR(A347),MONTH(A347),1))</f>
        <v/>
      </c>
      <c r="H347" s="9" t="str">
        <f aca="false">IF(C347="","",IF(C347&gt;=0,"In","Out"))</f>
        <v/>
      </c>
    </row>
    <row r="348" customFormat="false" ht="15" hidden="false" customHeight="false" outlineLevel="0" collapsed="false">
      <c r="A348" s="7"/>
      <c r="B348" s="7"/>
      <c r="C348" s="7"/>
      <c r="D348" s="9" t="str">
        <f aca="false">IF(B348="","",IFERROR(INDEX(Rules!$B$5:$B$150,MATCH(1,INDEX(ISNUMBER(SEARCH(Rules!$A$5:$A$150,B348))*(Rules!$A$5:$A$150&lt;&gt;""),0),0)),"Uncategorized"))</f>
        <v/>
      </c>
      <c r="F348" s="9" t="str">
        <f aca="false">IF(B348="","",IF(E348&lt;&gt;"",E348,D348))</f>
        <v/>
      </c>
      <c r="G348" s="10" t="str">
        <f aca="false">IF(A348="","",DATE(YEAR(A348),MONTH(A348),1))</f>
        <v/>
      </c>
      <c r="H348" s="9" t="str">
        <f aca="false">IF(C348="","",IF(C348&gt;=0,"In","Out"))</f>
        <v/>
      </c>
    </row>
    <row r="349" customFormat="false" ht="15" hidden="false" customHeight="false" outlineLevel="0" collapsed="false">
      <c r="A349" s="7"/>
      <c r="B349" s="7"/>
      <c r="C349" s="7"/>
      <c r="D349" s="9" t="str">
        <f aca="false">IF(B349="","",IFERROR(INDEX(Rules!$B$5:$B$150,MATCH(1,INDEX(ISNUMBER(SEARCH(Rules!$A$5:$A$150,B349))*(Rules!$A$5:$A$150&lt;&gt;""),0),0)),"Uncategorized"))</f>
        <v/>
      </c>
      <c r="F349" s="9" t="str">
        <f aca="false">IF(B349="","",IF(E349&lt;&gt;"",E349,D349))</f>
        <v/>
      </c>
      <c r="G349" s="10" t="str">
        <f aca="false">IF(A349="","",DATE(YEAR(A349),MONTH(A349),1))</f>
        <v/>
      </c>
      <c r="H349" s="9" t="str">
        <f aca="false">IF(C349="","",IF(C349&gt;=0,"In","Out"))</f>
        <v/>
      </c>
    </row>
    <row r="350" customFormat="false" ht="15" hidden="false" customHeight="false" outlineLevel="0" collapsed="false">
      <c r="A350" s="7"/>
      <c r="B350" s="7"/>
      <c r="C350" s="7"/>
      <c r="D350" s="9" t="str">
        <f aca="false">IF(B350="","",IFERROR(INDEX(Rules!$B$5:$B$150,MATCH(1,INDEX(ISNUMBER(SEARCH(Rules!$A$5:$A$150,B350))*(Rules!$A$5:$A$150&lt;&gt;""),0),0)),"Uncategorized"))</f>
        <v/>
      </c>
      <c r="F350" s="9" t="str">
        <f aca="false">IF(B350="","",IF(E350&lt;&gt;"",E350,D350))</f>
        <v/>
      </c>
      <c r="G350" s="10" t="str">
        <f aca="false">IF(A350="","",DATE(YEAR(A350),MONTH(A350),1))</f>
        <v/>
      </c>
      <c r="H350" s="9" t="str">
        <f aca="false">IF(C350="","",IF(C350&gt;=0,"In","Out"))</f>
        <v/>
      </c>
    </row>
    <row r="351" customFormat="false" ht="15" hidden="false" customHeight="false" outlineLevel="0" collapsed="false">
      <c r="A351" s="7"/>
      <c r="B351" s="7"/>
      <c r="C351" s="7"/>
      <c r="D351" s="9" t="str">
        <f aca="false">IF(B351="","",IFERROR(INDEX(Rules!$B$5:$B$150,MATCH(1,INDEX(ISNUMBER(SEARCH(Rules!$A$5:$A$150,B351))*(Rules!$A$5:$A$150&lt;&gt;""),0),0)),"Uncategorized"))</f>
        <v/>
      </c>
      <c r="F351" s="9" t="str">
        <f aca="false">IF(B351="","",IF(E351&lt;&gt;"",E351,D351))</f>
        <v/>
      </c>
      <c r="G351" s="10" t="str">
        <f aca="false">IF(A351="","",DATE(YEAR(A351),MONTH(A351),1))</f>
        <v/>
      </c>
      <c r="H351" s="9" t="str">
        <f aca="false">IF(C351="","",IF(C351&gt;=0,"In","Out"))</f>
        <v/>
      </c>
    </row>
    <row r="352" customFormat="false" ht="15" hidden="false" customHeight="false" outlineLevel="0" collapsed="false">
      <c r="A352" s="7"/>
      <c r="B352" s="7"/>
      <c r="C352" s="7"/>
      <c r="D352" s="9" t="str">
        <f aca="false">IF(B352="","",IFERROR(INDEX(Rules!$B$5:$B$150,MATCH(1,INDEX(ISNUMBER(SEARCH(Rules!$A$5:$A$150,B352))*(Rules!$A$5:$A$150&lt;&gt;""),0),0)),"Uncategorized"))</f>
        <v/>
      </c>
      <c r="F352" s="9" t="str">
        <f aca="false">IF(B352="","",IF(E352&lt;&gt;"",E352,D352))</f>
        <v/>
      </c>
      <c r="G352" s="10" t="str">
        <f aca="false">IF(A352="","",DATE(YEAR(A352),MONTH(A352),1))</f>
        <v/>
      </c>
      <c r="H352" s="9" t="str">
        <f aca="false">IF(C352="","",IF(C352&gt;=0,"In","Out"))</f>
        <v/>
      </c>
    </row>
    <row r="353" customFormat="false" ht="15" hidden="false" customHeight="false" outlineLevel="0" collapsed="false">
      <c r="A353" s="7"/>
      <c r="B353" s="7"/>
      <c r="C353" s="7"/>
      <c r="D353" s="9" t="str">
        <f aca="false">IF(B353="","",IFERROR(INDEX(Rules!$B$5:$B$150,MATCH(1,INDEX(ISNUMBER(SEARCH(Rules!$A$5:$A$150,B353))*(Rules!$A$5:$A$150&lt;&gt;""),0),0)),"Uncategorized"))</f>
        <v/>
      </c>
      <c r="F353" s="9" t="str">
        <f aca="false">IF(B353="","",IF(E353&lt;&gt;"",E353,D353))</f>
        <v/>
      </c>
      <c r="G353" s="10" t="str">
        <f aca="false">IF(A353="","",DATE(YEAR(A353),MONTH(A353),1))</f>
        <v/>
      </c>
      <c r="H353" s="9" t="str">
        <f aca="false">IF(C353="","",IF(C353&gt;=0,"In","Out"))</f>
        <v/>
      </c>
    </row>
    <row r="354" customFormat="false" ht="15" hidden="false" customHeight="false" outlineLevel="0" collapsed="false">
      <c r="A354" s="7"/>
      <c r="B354" s="7"/>
      <c r="C354" s="7"/>
      <c r="D354" s="9" t="str">
        <f aca="false">IF(B354="","",IFERROR(INDEX(Rules!$B$5:$B$150,MATCH(1,INDEX(ISNUMBER(SEARCH(Rules!$A$5:$A$150,B354))*(Rules!$A$5:$A$150&lt;&gt;""),0),0)),"Uncategorized"))</f>
        <v/>
      </c>
      <c r="F354" s="9" t="str">
        <f aca="false">IF(B354="","",IF(E354&lt;&gt;"",E354,D354))</f>
        <v/>
      </c>
      <c r="G354" s="10" t="str">
        <f aca="false">IF(A354="","",DATE(YEAR(A354),MONTH(A354),1))</f>
        <v/>
      </c>
      <c r="H354" s="9" t="str">
        <f aca="false">IF(C354="","",IF(C354&gt;=0,"In","Out"))</f>
        <v/>
      </c>
    </row>
    <row r="355" customFormat="false" ht="15" hidden="false" customHeight="false" outlineLevel="0" collapsed="false">
      <c r="A355" s="7"/>
      <c r="B355" s="7"/>
      <c r="C355" s="7"/>
      <c r="D355" s="9" t="str">
        <f aca="false">IF(B355="","",IFERROR(INDEX(Rules!$B$5:$B$150,MATCH(1,INDEX(ISNUMBER(SEARCH(Rules!$A$5:$A$150,B355))*(Rules!$A$5:$A$150&lt;&gt;""),0),0)),"Uncategorized"))</f>
        <v/>
      </c>
      <c r="F355" s="9" t="str">
        <f aca="false">IF(B355="","",IF(E355&lt;&gt;"",E355,D355))</f>
        <v/>
      </c>
      <c r="G355" s="10" t="str">
        <f aca="false">IF(A355="","",DATE(YEAR(A355),MONTH(A355),1))</f>
        <v/>
      </c>
      <c r="H355" s="9" t="str">
        <f aca="false">IF(C355="","",IF(C355&gt;=0,"In","Out"))</f>
        <v/>
      </c>
    </row>
    <row r="356" customFormat="false" ht="15" hidden="false" customHeight="false" outlineLevel="0" collapsed="false">
      <c r="A356" s="7"/>
      <c r="B356" s="7"/>
      <c r="C356" s="7"/>
      <c r="D356" s="9" t="str">
        <f aca="false">IF(B356="","",IFERROR(INDEX(Rules!$B$5:$B$150,MATCH(1,INDEX(ISNUMBER(SEARCH(Rules!$A$5:$A$150,B356))*(Rules!$A$5:$A$150&lt;&gt;""),0),0)),"Uncategorized"))</f>
        <v/>
      </c>
      <c r="F356" s="9" t="str">
        <f aca="false">IF(B356="","",IF(E356&lt;&gt;"",E356,D356))</f>
        <v/>
      </c>
      <c r="G356" s="10" t="str">
        <f aca="false">IF(A356="","",DATE(YEAR(A356),MONTH(A356),1))</f>
        <v/>
      </c>
      <c r="H356" s="9" t="str">
        <f aca="false">IF(C356="","",IF(C356&gt;=0,"In","Out"))</f>
        <v/>
      </c>
    </row>
    <row r="357" customFormat="false" ht="15" hidden="false" customHeight="false" outlineLevel="0" collapsed="false">
      <c r="A357" s="7"/>
      <c r="B357" s="7"/>
      <c r="C357" s="7"/>
      <c r="D357" s="9" t="str">
        <f aca="false">IF(B357="","",IFERROR(INDEX(Rules!$B$5:$B$150,MATCH(1,INDEX(ISNUMBER(SEARCH(Rules!$A$5:$A$150,B357))*(Rules!$A$5:$A$150&lt;&gt;""),0),0)),"Uncategorized"))</f>
        <v/>
      </c>
      <c r="F357" s="9" t="str">
        <f aca="false">IF(B357="","",IF(E357&lt;&gt;"",E357,D357))</f>
        <v/>
      </c>
      <c r="G357" s="10" t="str">
        <f aca="false">IF(A357="","",DATE(YEAR(A357),MONTH(A357),1))</f>
        <v/>
      </c>
      <c r="H357" s="9" t="str">
        <f aca="false">IF(C357="","",IF(C357&gt;=0,"In","Out"))</f>
        <v/>
      </c>
    </row>
    <row r="358" customFormat="false" ht="15" hidden="false" customHeight="false" outlineLevel="0" collapsed="false">
      <c r="A358" s="7"/>
      <c r="B358" s="7"/>
      <c r="C358" s="7"/>
      <c r="D358" s="9" t="str">
        <f aca="false">IF(B358="","",IFERROR(INDEX(Rules!$B$5:$B$150,MATCH(1,INDEX(ISNUMBER(SEARCH(Rules!$A$5:$A$150,B358))*(Rules!$A$5:$A$150&lt;&gt;""),0),0)),"Uncategorized"))</f>
        <v/>
      </c>
      <c r="F358" s="9" t="str">
        <f aca="false">IF(B358="","",IF(E358&lt;&gt;"",E358,D358))</f>
        <v/>
      </c>
      <c r="G358" s="10" t="str">
        <f aca="false">IF(A358="","",DATE(YEAR(A358),MONTH(A358),1))</f>
        <v/>
      </c>
      <c r="H358" s="9" t="str">
        <f aca="false">IF(C358="","",IF(C358&gt;=0,"In","Out"))</f>
        <v/>
      </c>
    </row>
    <row r="359" customFormat="false" ht="15" hidden="false" customHeight="false" outlineLevel="0" collapsed="false">
      <c r="A359" s="7"/>
      <c r="B359" s="7"/>
      <c r="C359" s="7"/>
      <c r="D359" s="9" t="str">
        <f aca="false">IF(B359="","",IFERROR(INDEX(Rules!$B$5:$B$150,MATCH(1,INDEX(ISNUMBER(SEARCH(Rules!$A$5:$A$150,B359))*(Rules!$A$5:$A$150&lt;&gt;""),0),0)),"Uncategorized"))</f>
        <v/>
      </c>
      <c r="F359" s="9" t="str">
        <f aca="false">IF(B359="","",IF(E359&lt;&gt;"",E359,D359))</f>
        <v/>
      </c>
      <c r="G359" s="10" t="str">
        <f aca="false">IF(A359="","",DATE(YEAR(A359),MONTH(A359),1))</f>
        <v/>
      </c>
      <c r="H359" s="9" t="str">
        <f aca="false">IF(C359="","",IF(C359&gt;=0,"In","Out"))</f>
        <v/>
      </c>
    </row>
    <row r="360" customFormat="false" ht="15" hidden="false" customHeight="false" outlineLevel="0" collapsed="false">
      <c r="A360" s="7"/>
      <c r="B360" s="7"/>
      <c r="C360" s="7"/>
      <c r="D360" s="9" t="str">
        <f aca="false">IF(B360="","",IFERROR(INDEX(Rules!$B$5:$B$150,MATCH(1,INDEX(ISNUMBER(SEARCH(Rules!$A$5:$A$150,B360))*(Rules!$A$5:$A$150&lt;&gt;""),0),0)),"Uncategorized"))</f>
        <v/>
      </c>
      <c r="F360" s="9" t="str">
        <f aca="false">IF(B360="","",IF(E360&lt;&gt;"",E360,D360))</f>
        <v/>
      </c>
      <c r="G360" s="10" t="str">
        <f aca="false">IF(A360="","",DATE(YEAR(A360),MONTH(A360),1))</f>
        <v/>
      </c>
      <c r="H360" s="9" t="str">
        <f aca="false">IF(C360="","",IF(C360&gt;=0,"In","Out"))</f>
        <v/>
      </c>
    </row>
    <row r="361" customFormat="false" ht="15" hidden="false" customHeight="false" outlineLevel="0" collapsed="false">
      <c r="A361" s="7"/>
      <c r="B361" s="7"/>
      <c r="C361" s="7"/>
      <c r="D361" s="9" t="str">
        <f aca="false">IF(B361="","",IFERROR(INDEX(Rules!$B$5:$B$150,MATCH(1,INDEX(ISNUMBER(SEARCH(Rules!$A$5:$A$150,B361))*(Rules!$A$5:$A$150&lt;&gt;""),0),0)),"Uncategorized"))</f>
        <v/>
      </c>
      <c r="F361" s="9" t="str">
        <f aca="false">IF(B361="","",IF(E361&lt;&gt;"",E361,D361))</f>
        <v/>
      </c>
      <c r="G361" s="10" t="str">
        <f aca="false">IF(A361="","",DATE(YEAR(A361),MONTH(A361),1))</f>
        <v/>
      </c>
      <c r="H361" s="9" t="str">
        <f aca="false">IF(C361="","",IF(C361&gt;=0,"In","Out"))</f>
        <v/>
      </c>
    </row>
    <row r="362" customFormat="false" ht="15" hidden="false" customHeight="false" outlineLevel="0" collapsed="false">
      <c r="A362" s="7"/>
      <c r="B362" s="7"/>
      <c r="C362" s="7"/>
      <c r="D362" s="9" t="str">
        <f aca="false">IF(B362="","",IFERROR(INDEX(Rules!$B$5:$B$150,MATCH(1,INDEX(ISNUMBER(SEARCH(Rules!$A$5:$A$150,B362))*(Rules!$A$5:$A$150&lt;&gt;""),0),0)),"Uncategorized"))</f>
        <v/>
      </c>
      <c r="F362" s="9" t="str">
        <f aca="false">IF(B362="","",IF(E362&lt;&gt;"",E362,D362))</f>
        <v/>
      </c>
      <c r="G362" s="10" t="str">
        <f aca="false">IF(A362="","",DATE(YEAR(A362),MONTH(A362),1))</f>
        <v/>
      </c>
      <c r="H362" s="9" t="str">
        <f aca="false">IF(C362="","",IF(C362&gt;=0,"In","Out"))</f>
        <v/>
      </c>
    </row>
    <row r="363" customFormat="false" ht="15" hidden="false" customHeight="false" outlineLevel="0" collapsed="false">
      <c r="A363" s="7"/>
      <c r="B363" s="7"/>
      <c r="C363" s="7"/>
      <c r="D363" s="9" t="str">
        <f aca="false">IF(B363="","",IFERROR(INDEX(Rules!$B$5:$B$150,MATCH(1,INDEX(ISNUMBER(SEARCH(Rules!$A$5:$A$150,B363))*(Rules!$A$5:$A$150&lt;&gt;""),0),0)),"Uncategorized"))</f>
        <v/>
      </c>
      <c r="F363" s="9" t="str">
        <f aca="false">IF(B363="","",IF(E363&lt;&gt;"",E363,D363))</f>
        <v/>
      </c>
      <c r="G363" s="10" t="str">
        <f aca="false">IF(A363="","",DATE(YEAR(A363),MONTH(A363),1))</f>
        <v/>
      </c>
      <c r="H363" s="9" t="str">
        <f aca="false">IF(C363="","",IF(C363&gt;=0,"In","Out"))</f>
        <v/>
      </c>
    </row>
    <row r="364" customFormat="false" ht="15" hidden="false" customHeight="false" outlineLevel="0" collapsed="false">
      <c r="A364" s="7"/>
      <c r="B364" s="7"/>
      <c r="C364" s="7"/>
      <c r="D364" s="9" t="str">
        <f aca="false">IF(B364="","",IFERROR(INDEX(Rules!$B$5:$B$150,MATCH(1,INDEX(ISNUMBER(SEARCH(Rules!$A$5:$A$150,B364))*(Rules!$A$5:$A$150&lt;&gt;""),0),0)),"Uncategorized"))</f>
        <v/>
      </c>
      <c r="F364" s="9" t="str">
        <f aca="false">IF(B364="","",IF(E364&lt;&gt;"",E364,D364))</f>
        <v/>
      </c>
      <c r="G364" s="10" t="str">
        <f aca="false">IF(A364="","",DATE(YEAR(A364),MONTH(A364),1))</f>
        <v/>
      </c>
      <c r="H364" s="9" t="str">
        <f aca="false">IF(C364="","",IF(C364&gt;=0,"In","Out"))</f>
        <v/>
      </c>
    </row>
    <row r="365" customFormat="false" ht="15" hidden="false" customHeight="false" outlineLevel="0" collapsed="false">
      <c r="A365" s="7"/>
      <c r="B365" s="7"/>
      <c r="C365" s="7"/>
      <c r="D365" s="9" t="str">
        <f aca="false">IF(B365="","",IFERROR(INDEX(Rules!$B$5:$B$150,MATCH(1,INDEX(ISNUMBER(SEARCH(Rules!$A$5:$A$150,B365))*(Rules!$A$5:$A$150&lt;&gt;""),0),0)),"Uncategorized"))</f>
        <v/>
      </c>
      <c r="F365" s="9" t="str">
        <f aca="false">IF(B365="","",IF(E365&lt;&gt;"",E365,D365))</f>
        <v/>
      </c>
      <c r="G365" s="10" t="str">
        <f aca="false">IF(A365="","",DATE(YEAR(A365),MONTH(A365),1))</f>
        <v/>
      </c>
      <c r="H365" s="9" t="str">
        <f aca="false">IF(C365="","",IF(C365&gt;=0,"In","Out"))</f>
        <v/>
      </c>
    </row>
    <row r="366" customFormat="false" ht="15" hidden="false" customHeight="false" outlineLevel="0" collapsed="false">
      <c r="A366" s="7"/>
      <c r="B366" s="7"/>
      <c r="C366" s="7"/>
      <c r="D366" s="9" t="str">
        <f aca="false">IF(B366="","",IFERROR(INDEX(Rules!$B$5:$B$150,MATCH(1,INDEX(ISNUMBER(SEARCH(Rules!$A$5:$A$150,B366))*(Rules!$A$5:$A$150&lt;&gt;""),0),0)),"Uncategorized"))</f>
        <v/>
      </c>
      <c r="F366" s="9" t="str">
        <f aca="false">IF(B366="","",IF(E366&lt;&gt;"",E366,D366))</f>
        <v/>
      </c>
      <c r="G366" s="10" t="str">
        <f aca="false">IF(A366="","",DATE(YEAR(A366),MONTH(A366),1))</f>
        <v/>
      </c>
      <c r="H366" s="9" t="str">
        <f aca="false">IF(C366="","",IF(C366&gt;=0,"In","Out"))</f>
        <v/>
      </c>
    </row>
    <row r="367" customFormat="false" ht="15" hidden="false" customHeight="false" outlineLevel="0" collapsed="false">
      <c r="A367" s="7"/>
      <c r="B367" s="7"/>
      <c r="C367" s="7"/>
      <c r="D367" s="9" t="str">
        <f aca="false">IF(B367="","",IFERROR(INDEX(Rules!$B$5:$B$150,MATCH(1,INDEX(ISNUMBER(SEARCH(Rules!$A$5:$A$150,B367))*(Rules!$A$5:$A$150&lt;&gt;""),0),0)),"Uncategorized"))</f>
        <v/>
      </c>
      <c r="F367" s="9" t="str">
        <f aca="false">IF(B367="","",IF(E367&lt;&gt;"",E367,D367))</f>
        <v/>
      </c>
      <c r="G367" s="10" t="str">
        <f aca="false">IF(A367="","",DATE(YEAR(A367),MONTH(A367),1))</f>
        <v/>
      </c>
      <c r="H367" s="9" t="str">
        <f aca="false">IF(C367="","",IF(C367&gt;=0,"In","Out"))</f>
        <v/>
      </c>
    </row>
    <row r="368" customFormat="false" ht="15" hidden="false" customHeight="false" outlineLevel="0" collapsed="false">
      <c r="A368" s="7"/>
      <c r="B368" s="7"/>
      <c r="C368" s="7"/>
      <c r="D368" s="9" t="str">
        <f aca="false">IF(B368="","",IFERROR(INDEX(Rules!$B$5:$B$150,MATCH(1,INDEX(ISNUMBER(SEARCH(Rules!$A$5:$A$150,B368))*(Rules!$A$5:$A$150&lt;&gt;""),0),0)),"Uncategorized"))</f>
        <v/>
      </c>
      <c r="F368" s="9" t="str">
        <f aca="false">IF(B368="","",IF(E368&lt;&gt;"",E368,D368))</f>
        <v/>
      </c>
      <c r="G368" s="10" t="str">
        <f aca="false">IF(A368="","",DATE(YEAR(A368),MONTH(A368),1))</f>
        <v/>
      </c>
      <c r="H368" s="9" t="str">
        <f aca="false">IF(C368="","",IF(C368&gt;=0,"In","Out"))</f>
        <v/>
      </c>
    </row>
    <row r="369" customFormat="false" ht="15" hidden="false" customHeight="false" outlineLevel="0" collapsed="false">
      <c r="A369" s="7"/>
      <c r="B369" s="7"/>
      <c r="C369" s="7"/>
      <c r="D369" s="9" t="str">
        <f aca="false">IF(B369="","",IFERROR(INDEX(Rules!$B$5:$B$150,MATCH(1,INDEX(ISNUMBER(SEARCH(Rules!$A$5:$A$150,B369))*(Rules!$A$5:$A$150&lt;&gt;""),0),0)),"Uncategorized"))</f>
        <v/>
      </c>
      <c r="F369" s="9" t="str">
        <f aca="false">IF(B369="","",IF(E369&lt;&gt;"",E369,D369))</f>
        <v/>
      </c>
      <c r="G369" s="10" t="str">
        <f aca="false">IF(A369="","",DATE(YEAR(A369),MONTH(A369),1))</f>
        <v/>
      </c>
      <c r="H369" s="9" t="str">
        <f aca="false">IF(C369="","",IF(C369&gt;=0,"In","Out"))</f>
        <v/>
      </c>
    </row>
    <row r="370" customFormat="false" ht="15" hidden="false" customHeight="false" outlineLevel="0" collapsed="false">
      <c r="A370" s="7"/>
      <c r="B370" s="7"/>
      <c r="C370" s="7"/>
      <c r="D370" s="9" t="str">
        <f aca="false">IF(B370="","",IFERROR(INDEX(Rules!$B$5:$B$150,MATCH(1,INDEX(ISNUMBER(SEARCH(Rules!$A$5:$A$150,B370))*(Rules!$A$5:$A$150&lt;&gt;""),0),0)),"Uncategorized"))</f>
        <v/>
      </c>
      <c r="F370" s="9" t="str">
        <f aca="false">IF(B370="","",IF(E370&lt;&gt;"",E370,D370))</f>
        <v/>
      </c>
      <c r="G370" s="10" t="str">
        <f aca="false">IF(A370="","",DATE(YEAR(A370),MONTH(A370),1))</f>
        <v/>
      </c>
      <c r="H370" s="9" t="str">
        <f aca="false">IF(C370="","",IF(C370&gt;=0,"In","Out"))</f>
        <v/>
      </c>
    </row>
    <row r="371" customFormat="false" ht="15" hidden="false" customHeight="false" outlineLevel="0" collapsed="false">
      <c r="A371" s="7"/>
      <c r="B371" s="7"/>
      <c r="C371" s="7"/>
      <c r="D371" s="9" t="str">
        <f aca="false">IF(B371="","",IFERROR(INDEX(Rules!$B$5:$B$150,MATCH(1,INDEX(ISNUMBER(SEARCH(Rules!$A$5:$A$150,B371))*(Rules!$A$5:$A$150&lt;&gt;""),0),0)),"Uncategorized"))</f>
        <v/>
      </c>
      <c r="F371" s="9" t="str">
        <f aca="false">IF(B371="","",IF(E371&lt;&gt;"",E371,D371))</f>
        <v/>
      </c>
      <c r="G371" s="10" t="str">
        <f aca="false">IF(A371="","",DATE(YEAR(A371),MONTH(A371),1))</f>
        <v/>
      </c>
      <c r="H371" s="9" t="str">
        <f aca="false">IF(C371="","",IF(C371&gt;=0,"In","Out"))</f>
        <v/>
      </c>
    </row>
    <row r="372" customFormat="false" ht="15" hidden="false" customHeight="false" outlineLevel="0" collapsed="false">
      <c r="A372" s="7"/>
      <c r="B372" s="7"/>
      <c r="C372" s="7"/>
      <c r="D372" s="9" t="str">
        <f aca="false">IF(B372="","",IFERROR(INDEX(Rules!$B$5:$B$150,MATCH(1,INDEX(ISNUMBER(SEARCH(Rules!$A$5:$A$150,B372))*(Rules!$A$5:$A$150&lt;&gt;""),0),0)),"Uncategorized"))</f>
        <v/>
      </c>
      <c r="F372" s="9" t="str">
        <f aca="false">IF(B372="","",IF(E372&lt;&gt;"",E372,D372))</f>
        <v/>
      </c>
      <c r="G372" s="10" t="str">
        <f aca="false">IF(A372="","",DATE(YEAR(A372),MONTH(A372),1))</f>
        <v/>
      </c>
      <c r="H372" s="9" t="str">
        <f aca="false">IF(C372="","",IF(C372&gt;=0,"In","Out"))</f>
        <v/>
      </c>
    </row>
    <row r="373" customFormat="false" ht="15" hidden="false" customHeight="false" outlineLevel="0" collapsed="false">
      <c r="A373" s="7"/>
      <c r="B373" s="7"/>
      <c r="C373" s="7"/>
      <c r="D373" s="9" t="str">
        <f aca="false">IF(B373="","",IFERROR(INDEX(Rules!$B$5:$B$150,MATCH(1,INDEX(ISNUMBER(SEARCH(Rules!$A$5:$A$150,B373))*(Rules!$A$5:$A$150&lt;&gt;""),0),0)),"Uncategorized"))</f>
        <v/>
      </c>
      <c r="F373" s="9" t="str">
        <f aca="false">IF(B373="","",IF(E373&lt;&gt;"",E373,D373))</f>
        <v/>
      </c>
      <c r="G373" s="10" t="str">
        <f aca="false">IF(A373="","",DATE(YEAR(A373),MONTH(A373),1))</f>
        <v/>
      </c>
      <c r="H373" s="9" t="str">
        <f aca="false">IF(C373="","",IF(C373&gt;=0,"In","Out"))</f>
        <v/>
      </c>
    </row>
    <row r="374" customFormat="false" ht="15" hidden="false" customHeight="false" outlineLevel="0" collapsed="false">
      <c r="A374" s="7"/>
      <c r="B374" s="7"/>
      <c r="C374" s="7"/>
      <c r="D374" s="9" t="str">
        <f aca="false">IF(B374="","",IFERROR(INDEX(Rules!$B$5:$B$150,MATCH(1,INDEX(ISNUMBER(SEARCH(Rules!$A$5:$A$150,B374))*(Rules!$A$5:$A$150&lt;&gt;""),0),0)),"Uncategorized"))</f>
        <v/>
      </c>
      <c r="F374" s="9" t="str">
        <f aca="false">IF(B374="","",IF(E374&lt;&gt;"",E374,D374))</f>
        <v/>
      </c>
      <c r="G374" s="10" t="str">
        <f aca="false">IF(A374="","",DATE(YEAR(A374),MONTH(A374),1))</f>
        <v/>
      </c>
      <c r="H374" s="9" t="str">
        <f aca="false">IF(C374="","",IF(C374&gt;=0,"In","Out"))</f>
        <v/>
      </c>
    </row>
    <row r="375" customFormat="false" ht="15" hidden="false" customHeight="false" outlineLevel="0" collapsed="false">
      <c r="A375" s="7"/>
      <c r="B375" s="7"/>
      <c r="C375" s="7"/>
      <c r="D375" s="9" t="str">
        <f aca="false">IF(B375="","",IFERROR(INDEX(Rules!$B$5:$B$150,MATCH(1,INDEX(ISNUMBER(SEARCH(Rules!$A$5:$A$150,B375))*(Rules!$A$5:$A$150&lt;&gt;""),0),0)),"Uncategorized"))</f>
        <v/>
      </c>
      <c r="F375" s="9" t="str">
        <f aca="false">IF(B375="","",IF(E375&lt;&gt;"",E375,D375))</f>
        <v/>
      </c>
      <c r="G375" s="10" t="str">
        <f aca="false">IF(A375="","",DATE(YEAR(A375),MONTH(A375),1))</f>
        <v/>
      </c>
      <c r="H375" s="9" t="str">
        <f aca="false">IF(C375="","",IF(C375&gt;=0,"In","Out"))</f>
        <v/>
      </c>
    </row>
    <row r="376" customFormat="false" ht="15" hidden="false" customHeight="false" outlineLevel="0" collapsed="false">
      <c r="A376" s="7"/>
      <c r="B376" s="7"/>
      <c r="C376" s="7"/>
      <c r="D376" s="9" t="str">
        <f aca="false">IF(B376="","",IFERROR(INDEX(Rules!$B$5:$B$150,MATCH(1,INDEX(ISNUMBER(SEARCH(Rules!$A$5:$A$150,B376))*(Rules!$A$5:$A$150&lt;&gt;""),0),0)),"Uncategorized"))</f>
        <v/>
      </c>
      <c r="F376" s="9" t="str">
        <f aca="false">IF(B376="","",IF(E376&lt;&gt;"",E376,D376))</f>
        <v/>
      </c>
      <c r="G376" s="10" t="str">
        <f aca="false">IF(A376="","",DATE(YEAR(A376),MONTH(A376),1))</f>
        <v/>
      </c>
      <c r="H376" s="9" t="str">
        <f aca="false">IF(C376="","",IF(C376&gt;=0,"In","Out"))</f>
        <v/>
      </c>
    </row>
    <row r="377" customFormat="false" ht="15" hidden="false" customHeight="false" outlineLevel="0" collapsed="false">
      <c r="A377" s="7"/>
      <c r="B377" s="7"/>
      <c r="C377" s="7"/>
      <c r="D377" s="9" t="str">
        <f aca="false">IF(B377="","",IFERROR(INDEX(Rules!$B$5:$B$150,MATCH(1,INDEX(ISNUMBER(SEARCH(Rules!$A$5:$A$150,B377))*(Rules!$A$5:$A$150&lt;&gt;""),0),0)),"Uncategorized"))</f>
        <v/>
      </c>
      <c r="F377" s="9" t="str">
        <f aca="false">IF(B377="","",IF(E377&lt;&gt;"",E377,D377))</f>
        <v/>
      </c>
      <c r="G377" s="10" t="str">
        <f aca="false">IF(A377="","",DATE(YEAR(A377),MONTH(A377),1))</f>
        <v/>
      </c>
      <c r="H377" s="9" t="str">
        <f aca="false">IF(C377="","",IF(C377&gt;=0,"In","Out"))</f>
        <v/>
      </c>
    </row>
    <row r="378" customFormat="false" ht="15" hidden="false" customHeight="false" outlineLevel="0" collapsed="false">
      <c r="A378" s="7"/>
      <c r="B378" s="7"/>
      <c r="C378" s="7"/>
      <c r="D378" s="9" t="str">
        <f aca="false">IF(B378="","",IFERROR(INDEX(Rules!$B$5:$B$150,MATCH(1,INDEX(ISNUMBER(SEARCH(Rules!$A$5:$A$150,B378))*(Rules!$A$5:$A$150&lt;&gt;""),0),0)),"Uncategorized"))</f>
        <v/>
      </c>
      <c r="F378" s="9" t="str">
        <f aca="false">IF(B378="","",IF(E378&lt;&gt;"",E378,D378))</f>
        <v/>
      </c>
      <c r="G378" s="10" t="str">
        <f aca="false">IF(A378="","",DATE(YEAR(A378),MONTH(A378),1))</f>
        <v/>
      </c>
      <c r="H378" s="9" t="str">
        <f aca="false">IF(C378="","",IF(C378&gt;=0,"In","Out"))</f>
        <v/>
      </c>
    </row>
    <row r="379" customFormat="false" ht="15" hidden="false" customHeight="false" outlineLevel="0" collapsed="false">
      <c r="A379" s="7"/>
      <c r="B379" s="7"/>
      <c r="C379" s="7"/>
      <c r="D379" s="9" t="str">
        <f aca="false">IF(B379="","",IFERROR(INDEX(Rules!$B$5:$B$150,MATCH(1,INDEX(ISNUMBER(SEARCH(Rules!$A$5:$A$150,B379))*(Rules!$A$5:$A$150&lt;&gt;""),0),0)),"Uncategorized"))</f>
        <v/>
      </c>
      <c r="F379" s="9" t="str">
        <f aca="false">IF(B379="","",IF(E379&lt;&gt;"",E379,D379))</f>
        <v/>
      </c>
      <c r="G379" s="10" t="str">
        <f aca="false">IF(A379="","",DATE(YEAR(A379),MONTH(A379),1))</f>
        <v/>
      </c>
      <c r="H379" s="9" t="str">
        <f aca="false">IF(C379="","",IF(C379&gt;=0,"In","Out"))</f>
        <v/>
      </c>
    </row>
    <row r="380" customFormat="false" ht="15" hidden="false" customHeight="false" outlineLevel="0" collapsed="false">
      <c r="A380" s="7"/>
      <c r="B380" s="7"/>
      <c r="C380" s="7"/>
      <c r="D380" s="9" t="str">
        <f aca="false">IF(B380="","",IFERROR(INDEX(Rules!$B$5:$B$150,MATCH(1,INDEX(ISNUMBER(SEARCH(Rules!$A$5:$A$150,B380))*(Rules!$A$5:$A$150&lt;&gt;""),0),0)),"Uncategorized"))</f>
        <v/>
      </c>
      <c r="F380" s="9" t="str">
        <f aca="false">IF(B380="","",IF(E380&lt;&gt;"",E380,D380))</f>
        <v/>
      </c>
      <c r="G380" s="10" t="str">
        <f aca="false">IF(A380="","",DATE(YEAR(A380),MONTH(A380),1))</f>
        <v/>
      </c>
      <c r="H380" s="9" t="str">
        <f aca="false">IF(C380="","",IF(C380&gt;=0,"In","Out"))</f>
        <v/>
      </c>
    </row>
    <row r="381" customFormat="false" ht="15" hidden="false" customHeight="false" outlineLevel="0" collapsed="false">
      <c r="A381" s="7"/>
      <c r="B381" s="7"/>
      <c r="C381" s="7"/>
      <c r="D381" s="9" t="str">
        <f aca="false">IF(B381="","",IFERROR(INDEX(Rules!$B$5:$B$150,MATCH(1,INDEX(ISNUMBER(SEARCH(Rules!$A$5:$A$150,B381))*(Rules!$A$5:$A$150&lt;&gt;""),0),0)),"Uncategorized"))</f>
        <v/>
      </c>
      <c r="F381" s="9" t="str">
        <f aca="false">IF(B381="","",IF(E381&lt;&gt;"",E381,D381))</f>
        <v/>
      </c>
      <c r="G381" s="10" t="str">
        <f aca="false">IF(A381="","",DATE(YEAR(A381),MONTH(A381),1))</f>
        <v/>
      </c>
      <c r="H381" s="9" t="str">
        <f aca="false">IF(C381="","",IF(C381&gt;=0,"In","Out"))</f>
        <v/>
      </c>
    </row>
    <row r="382" customFormat="false" ht="15" hidden="false" customHeight="false" outlineLevel="0" collapsed="false">
      <c r="A382" s="7"/>
      <c r="B382" s="7"/>
      <c r="C382" s="7"/>
      <c r="D382" s="9" t="str">
        <f aca="false">IF(B382="","",IFERROR(INDEX(Rules!$B$5:$B$150,MATCH(1,INDEX(ISNUMBER(SEARCH(Rules!$A$5:$A$150,B382))*(Rules!$A$5:$A$150&lt;&gt;""),0),0)),"Uncategorized"))</f>
        <v/>
      </c>
      <c r="F382" s="9" t="str">
        <f aca="false">IF(B382="","",IF(E382&lt;&gt;"",E382,D382))</f>
        <v/>
      </c>
      <c r="G382" s="10" t="str">
        <f aca="false">IF(A382="","",DATE(YEAR(A382),MONTH(A382),1))</f>
        <v/>
      </c>
      <c r="H382" s="9" t="str">
        <f aca="false">IF(C382="","",IF(C382&gt;=0,"In","Out"))</f>
        <v/>
      </c>
    </row>
    <row r="383" customFormat="false" ht="15" hidden="false" customHeight="false" outlineLevel="0" collapsed="false">
      <c r="A383" s="7"/>
      <c r="B383" s="7"/>
      <c r="C383" s="7"/>
      <c r="D383" s="9" t="str">
        <f aca="false">IF(B383="","",IFERROR(INDEX(Rules!$B$5:$B$150,MATCH(1,INDEX(ISNUMBER(SEARCH(Rules!$A$5:$A$150,B383))*(Rules!$A$5:$A$150&lt;&gt;""),0),0)),"Uncategorized"))</f>
        <v/>
      </c>
      <c r="F383" s="9" t="str">
        <f aca="false">IF(B383="","",IF(E383&lt;&gt;"",E383,D383))</f>
        <v/>
      </c>
      <c r="G383" s="10" t="str">
        <f aca="false">IF(A383="","",DATE(YEAR(A383),MONTH(A383),1))</f>
        <v/>
      </c>
      <c r="H383" s="9" t="str">
        <f aca="false">IF(C383="","",IF(C383&gt;=0,"In","Out"))</f>
        <v/>
      </c>
    </row>
    <row r="384" customFormat="false" ht="15" hidden="false" customHeight="false" outlineLevel="0" collapsed="false">
      <c r="A384" s="7"/>
      <c r="B384" s="7"/>
      <c r="C384" s="7"/>
      <c r="D384" s="9" t="str">
        <f aca="false">IF(B384="","",IFERROR(INDEX(Rules!$B$5:$B$150,MATCH(1,INDEX(ISNUMBER(SEARCH(Rules!$A$5:$A$150,B384))*(Rules!$A$5:$A$150&lt;&gt;""),0),0)),"Uncategorized"))</f>
        <v/>
      </c>
      <c r="F384" s="9" t="str">
        <f aca="false">IF(B384="","",IF(E384&lt;&gt;"",E384,D384))</f>
        <v/>
      </c>
      <c r="G384" s="10" t="str">
        <f aca="false">IF(A384="","",DATE(YEAR(A384),MONTH(A384),1))</f>
        <v/>
      </c>
      <c r="H384" s="9" t="str">
        <f aca="false">IF(C384="","",IF(C384&gt;=0,"In","Out"))</f>
        <v/>
      </c>
    </row>
    <row r="385" customFormat="false" ht="15" hidden="false" customHeight="false" outlineLevel="0" collapsed="false">
      <c r="A385" s="7"/>
      <c r="B385" s="7"/>
      <c r="C385" s="7"/>
      <c r="D385" s="9" t="str">
        <f aca="false">IF(B385="","",IFERROR(INDEX(Rules!$B$5:$B$150,MATCH(1,INDEX(ISNUMBER(SEARCH(Rules!$A$5:$A$150,B385))*(Rules!$A$5:$A$150&lt;&gt;""),0),0)),"Uncategorized"))</f>
        <v/>
      </c>
      <c r="F385" s="9" t="str">
        <f aca="false">IF(B385="","",IF(E385&lt;&gt;"",E385,D385))</f>
        <v/>
      </c>
      <c r="G385" s="10" t="str">
        <f aca="false">IF(A385="","",DATE(YEAR(A385),MONTH(A385),1))</f>
        <v/>
      </c>
      <c r="H385" s="9" t="str">
        <f aca="false">IF(C385="","",IF(C385&gt;=0,"In","Out"))</f>
        <v/>
      </c>
    </row>
    <row r="386" customFormat="false" ht="15" hidden="false" customHeight="false" outlineLevel="0" collapsed="false">
      <c r="A386" s="7"/>
      <c r="B386" s="7"/>
      <c r="C386" s="7"/>
      <c r="D386" s="9" t="str">
        <f aca="false">IF(B386="","",IFERROR(INDEX(Rules!$B$5:$B$150,MATCH(1,INDEX(ISNUMBER(SEARCH(Rules!$A$5:$A$150,B386))*(Rules!$A$5:$A$150&lt;&gt;""),0),0)),"Uncategorized"))</f>
        <v/>
      </c>
      <c r="F386" s="9" t="str">
        <f aca="false">IF(B386="","",IF(E386&lt;&gt;"",E386,D386))</f>
        <v/>
      </c>
      <c r="G386" s="10" t="str">
        <f aca="false">IF(A386="","",DATE(YEAR(A386),MONTH(A386),1))</f>
        <v/>
      </c>
      <c r="H386" s="9" t="str">
        <f aca="false">IF(C386="","",IF(C386&gt;=0,"In","Out"))</f>
        <v/>
      </c>
    </row>
    <row r="387" customFormat="false" ht="15" hidden="false" customHeight="false" outlineLevel="0" collapsed="false">
      <c r="A387" s="7"/>
      <c r="B387" s="7"/>
      <c r="C387" s="7"/>
      <c r="D387" s="9" t="str">
        <f aca="false">IF(B387="","",IFERROR(INDEX(Rules!$B$5:$B$150,MATCH(1,INDEX(ISNUMBER(SEARCH(Rules!$A$5:$A$150,B387))*(Rules!$A$5:$A$150&lt;&gt;""),0),0)),"Uncategorized"))</f>
        <v/>
      </c>
      <c r="F387" s="9" t="str">
        <f aca="false">IF(B387="","",IF(E387&lt;&gt;"",E387,D387))</f>
        <v/>
      </c>
      <c r="G387" s="10" t="str">
        <f aca="false">IF(A387="","",DATE(YEAR(A387),MONTH(A387),1))</f>
        <v/>
      </c>
      <c r="H387" s="9" t="str">
        <f aca="false">IF(C387="","",IF(C387&gt;=0,"In","Out"))</f>
        <v/>
      </c>
    </row>
    <row r="388" customFormat="false" ht="15" hidden="false" customHeight="false" outlineLevel="0" collapsed="false">
      <c r="A388" s="7"/>
      <c r="B388" s="7"/>
      <c r="C388" s="7"/>
      <c r="D388" s="9" t="str">
        <f aca="false">IF(B388="","",IFERROR(INDEX(Rules!$B$5:$B$150,MATCH(1,INDEX(ISNUMBER(SEARCH(Rules!$A$5:$A$150,B388))*(Rules!$A$5:$A$150&lt;&gt;""),0),0)),"Uncategorized"))</f>
        <v/>
      </c>
      <c r="F388" s="9" t="str">
        <f aca="false">IF(B388="","",IF(E388&lt;&gt;"",E388,D388))</f>
        <v/>
      </c>
      <c r="G388" s="10" t="str">
        <f aca="false">IF(A388="","",DATE(YEAR(A388),MONTH(A388),1))</f>
        <v/>
      </c>
      <c r="H388" s="9" t="str">
        <f aca="false">IF(C388="","",IF(C388&gt;=0,"In","Out"))</f>
        <v/>
      </c>
    </row>
    <row r="389" customFormat="false" ht="15" hidden="false" customHeight="false" outlineLevel="0" collapsed="false">
      <c r="A389" s="7"/>
      <c r="B389" s="7"/>
      <c r="C389" s="7"/>
      <c r="D389" s="9" t="str">
        <f aca="false">IF(B389="","",IFERROR(INDEX(Rules!$B$5:$B$150,MATCH(1,INDEX(ISNUMBER(SEARCH(Rules!$A$5:$A$150,B389))*(Rules!$A$5:$A$150&lt;&gt;""),0),0)),"Uncategorized"))</f>
        <v/>
      </c>
      <c r="F389" s="9" t="str">
        <f aca="false">IF(B389="","",IF(E389&lt;&gt;"",E389,D389))</f>
        <v/>
      </c>
      <c r="G389" s="10" t="str">
        <f aca="false">IF(A389="","",DATE(YEAR(A389),MONTH(A389),1))</f>
        <v/>
      </c>
      <c r="H389" s="9" t="str">
        <f aca="false">IF(C389="","",IF(C389&gt;=0,"In","Out"))</f>
        <v/>
      </c>
    </row>
    <row r="390" customFormat="false" ht="15" hidden="false" customHeight="false" outlineLevel="0" collapsed="false">
      <c r="A390" s="7"/>
      <c r="B390" s="7"/>
      <c r="C390" s="7"/>
      <c r="D390" s="9" t="str">
        <f aca="false">IF(B390="","",IFERROR(INDEX(Rules!$B$5:$B$150,MATCH(1,INDEX(ISNUMBER(SEARCH(Rules!$A$5:$A$150,B390))*(Rules!$A$5:$A$150&lt;&gt;""),0),0)),"Uncategorized"))</f>
        <v/>
      </c>
      <c r="F390" s="9" t="str">
        <f aca="false">IF(B390="","",IF(E390&lt;&gt;"",E390,D390))</f>
        <v/>
      </c>
      <c r="G390" s="10" t="str">
        <f aca="false">IF(A390="","",DATE(YEAR(A390),MONTH(A390),1))</f>
        <v/>
      </c>
      <c r="H390" s="9" t="str">
        <f aca="false">IF(C390="","",IF(C390&gt;=0,"In","Out"))</f>
        <v/>
      </c>
    </row>
    <row r="391" customFormat="false" ht="15" hidden="false" customHeight="false" outlineLevel="0" collapsed="false">
      <c r="A391" s="7"/>
      <c r="B391" s="7"/>
      <c r="C391" s="7"/>
      <c r="D391" s="9" t="str">
        <f aca="false">IF(B391="","",IFERROR(INDEX(Rules!$B$5:$B$150,MATCH(1,INDEX(ISNUMBER(SEARCH(Rules!$A$5:$A$150,B391))*(Rules!$A$5:$A$150&lt;&gt;""),0),0)),"Uncategorized"))</f>
        <v/>
      </c>
      <c r="F391" s="9" t="str">
        <f aca="false">IF(B391="","",IF(E391&lt;&gt;"",E391,D391))</f>
        <v/>
      </c>
      <c r="G391" s="10" t="str">
        <f aca="false">IF(A391="","",DATE(YEAR(A391),MONTH(A391),1))</f>
        <v/>
      </c>
      <c r="H391" s="9" t="str">
        <f aca="false">IF(C391="","",IF(C391&gt;=0,"In","Out"))</f>
        <v/>
      </c>
    </row>
    <row r="392" customFormat="false" ht="15" hidden="false" customHeight="false" outlineLevel="0" collapsed="false">
      <c r="A392" s="7"/>
      <c r="B392" s="7"/>
      <c r="C392" s="7"/>
      <c r="D392" s="9" t="str">
        <f aca="false">IF(B392="","",IFERROR(INDEX(Rules!$B$5:$B$150,MATCH(1,INDEX(ISNUMBER(SEARCH(Rules!$A$5:$A$150,B392))*(Rules!$A$5:$A$150&lt;&gt;""),0),0)),"Uncategorized"))</f>
        <v/>
      </c>
      <c r="F392" s="9" t="str">
        <f aca="false">IF(B392="","",IF(E392&lt;&gt;"",E392,D392))</f>
        <v/>
      </c>
      <c r="G392" s="10" t="str">
        <f aca="false">IF(A392="","",DATE(YEAR(A392),MONTH(A392),1))</f>
        <v/>
      </c>
      <c r="H392" s="9" t="str">
        <f aca="false">IF(C392="","",IF(C392&gt;=0,"In","Out"))</f>
        <v/>
      </c>
    </row>
    <row r="393" customFormat="false" ht="15" hidden="false" customHeight="false" outlineLevel="0" collapsed="false">
      <c r="A393" s="7"/>
      <c r="B393" s="7"/>
      <c r="C393" s="7"/>
      <c r="D393" s="9" t="str">
        <f aca="false">IF(B393="","",IFERROR(INDEX(Rules!$B$5:$B$150,MATCH(1,INDEX(ISNUMBER(SEARCH(Rules!$A$5:$A$150,B393))*(Rules!$A$5:$A$150&lt;&gt;""),0),0)),"Uncategorized"))</f>
        <v/>
      </c>
      <c r="F393" s="9" t="str">
        <f aca="false">IF(B393="","",IF(E393&lt;&gt;"",E393,D393))</f>
        <v/>
      </c>
      <c r="G393" s="10" t="str">
        <f aca="false">IF(A393="","",DATE(YEAR(A393),MONTH(A393),1))</f>
        <v/>
      </c>
      <c r="H393" s="9" t="str">
        <f aca="false">IF(C393="","",IF(C393&gt;=0,"In","Out"))</f>
        <v/>
      </c>
    </row>
    <row r="394" customFormat="false" ht="15" hidden="false" customHeight="false" outlineLevel="0" collapsed="false">
      <c r="A394" s="7"/>
      <c r="B394" s="7"/>
      <c r="C394" s="7"/>
      <c r="D394" s="9" t="str">
        <f aca="false">IF(B394="","",IFERROR(INDEX(Rules!$B$5:$B$150,MATCH(1,INDEX(ISNUMBER(SEARCH(Rules!$A$5:$A$150,B394))*(Rules!$A$5:$A$150&lt;&gt;""),0),0)),"Uncategorized"))</f>
        <v/>
      </c>
      <c r="F394" s="9" t="str">
        <f aca="false">IF(B394="","",IF(E394&lt;&gt;"",E394,D394))</f>
        <v/>
      </c>
      <c r="G394" s="10" t="str">
        <f aca="false">IF(A394="","",DATE(YEAR(A394),MONTH(A394),1))</f>
        <v/>
      </c>
      <c r="H394" s="9" t="str">
        <f aca="false">IF(C394="","",IF(C394&gt;=0,"In","Out"))</f>
        <v/>
      </c>
    </row>
    <row r="395" customFormat="false" ht="15" hidden="false" customHeight="false" outlineLevel="0" collapsed="false">
      <c r="A395" s="7"/>
      <c r="B395" s="7"/>
      <c r="C395" s="7"/>
      <c r="D395" s="9" t="str">
        <f aca="false">IF(B395="","",IFERROR(INDEX(Rules!$B$5:$B$150,MATCH(1,INDEX(ISNUMBER(SEARCH(Rules!$A$5:$A$150,B395))*(Rules!$A$5:$A$150&lt;&gt;""),0),0)),"Uncategorized"))</f>
        <v/>
      </c>
      <c r="F395" s="9" t="str">
        <f aca="false">IF(B395="","",IF(E395&lt;&gt;"",E395,D395))</f>
        <v/>
      </c>
      <c r="G395" s="10" t="str">
        <f aca="false">IF(A395="","",DATE(YEAR(A395),MONTH(A395),1))</f>
        <v/>
      </c>
      <c r="H395" s="9" t="str">
        <f aca="false">IF(C395="","",IF(C395&gt;=0,"In","Out"))</f>
        <v/>
      </c>
    </row>
    <row r="396" customFormat="false" ht="15" hidden="false" customHeight="false" outlineLevel="0" collapsed="false">
      <c r="A396" s="7"/>
      <c r="B396" s="7"/>
      <c r="C396" s="7"/>
      <c r="D396" s="9" t="str">
        <f aca="false">IF(B396="","",IFERROR(INDEX(Rules!$B$5:$B$150,MATCH(1,INDEX(ISNUMBER(SEARCH(Rules!$A$5:$A$150,B396))*(Rules!$A$5:$A$150&lt;&gt;""),0),0)),"Uncategorized"))</f>
        <v/>
      </c>
      <c r="F396" s="9" t="str">
        <f aca="false">IF(B396="","",IF(E396&lt;&gt;"",E396,D396))</f>
        <v/>
      </c>
      <c r="G396" s="10" t="str">
        <f aca="false">IF(A396="","",DATE(YEAR(A396),MONTH(A396),1))</f>
        <v/>
      </c>
      <c r="H396" s="9" t="str">
        <f aca="false">IF(C396="","",IF(C396&gt;=0,"In","Out"))</f>
        <v/>
      </c>
    </row>
    <row r="397" customFormat="false" ht="15" hidden="false" customHeight="false" outlineLevel="0" collapsed="false">
      <c r="A397" s="7"/>
      <c r="B397" s="7"/>
      <c r="C397" s="7"/>
      <c r="D397" s="9" t="str">
        <f aca="false">IF(B397="","",IFERROR(INDEX(Rules!$B$5:$B$150,MATCH(1,INDEX(ISNUMBER(SEARCH(Rules!$A$5:$A$150,B397))*(Rules!$A$5:$A$150&lt;&gt;""),0),0)),"Uncategorized"))</f>
        <v/>
      </c>
      <c r="F397" s="9" t="str">
        <f aca="false">IF(B397="","",IF(E397&lt;&gt;"",E397,D397))</f>
        <v/>
      </c>
      <c r="G397" s="10" t="str">
        <f aca="false">IF(A397="","",DATE(YEAR(A397),MONTH(A397),1))</f>
        <v/>
      </c>
      <c r="H397" s="9" t="str">
        <f aca="false">IF(C397="","",IF(C397&gt;=0,"In","Out"))</f>
        <v/>
      </c>
    </row>
    <row r="398" customFormat="false" ht="15" hidden="false" customHeight="false" outlineLevel="0" collapsed="false">
      <c r="A398" s="7"/>
      <c r="B398" s="7"/>
      <c r="C398" s="7"/>
      <c r="D398" s="9" t="str">
        <f aca="false">IF(B398="","",IFERROR(INDEX(Rules!$B$5:$B$150,MATCH(1,INDEX(ISNUMBER(SEARCH(Rules!$A$5:$A$150,B398))*(Rules!$A$5:$A$150&lt;&gt;""),0),0)),"Uncategorized"))</f>
        <v/>
      </c>
      <c r="F398" s="9" t="str">
        <f aca="false">IF(B398="","",IF(E398&lt;&gt;"",E398,D398))</f>
        <v/>
      </c>
      <c r="G398" s="10" t="str">
        <f aca="false">IF(A398="","",DATE(YEAR(A398),MONTH(A398),1))</f>
        <v/>
      </c>
      <c r="H398" s="9" t="str">
        <f aca="false">IF(C398="","",IF(C398&gt;=0,"In","Out"))</f>
        <v/>
      </c>
    </row>
    <row r="399" customFormat="false" ht="15" hidden="false" customHeight="false" outlineLevel="0" collapsed="false">
      <c r="A399" s="7"/>
      <c r="B399" s="7"/>
      <c r="C399" s="7"/>
      <c r="D399" s="9" t="str">
        <f aca="false">IF(B399="","",IFERROR(INDEX(Rules!$B$5:$B$150,MATCH(1,INDEX(ISNUMBER(SEARCH(Rules!$A$5:$A$150,B399))*(Rules!$A$5:$A$150&lt;&gt;""),0),0)),"Uncategorized"))</f>
        <v/>
      </c>
      <c r="F399" s="9" t="str">
        <f aca="false">IF(B399="","",IF(E399&lt;&gt;"",E399,D399))</f>
        <v/>
      </c>
      <c r="G399" s="10" t="str">
        <f aca="false">IF(A399="","",DATE(YEAR(A399),MONTH(A399),1))</f>
        <v/>
      </c>
      <c r="H399" s="9" t="str">
        <f aca="false">IF(C399="","",IF(C399&gt;=0,"In","Out"))</f>
        <v/>
      </c>
    </row>
    <row r="400" customFormat="false" ht="15" hidden="false" customHeight="false" outlineLevel="0" collapsed="false">
      <c r="A400" s="7"/>
      <c r="B400" s="7"/>
      <c r="C400" s="7"/>
      <c r="D400" s="9" t="str">
        <f aca="false">IF(B400="","",IFERROR(INDEX(Rules!$B$5:$B$150,MATCH(1,INDEX(ISNUMBER(SEARCH(Rules!$A$5:$A$150,B400))*(Rules!$A$5:$A$150&lt;&gt;""),0),0)),"Uncategorized"))</f>
        <v/>
      </c>
      <c r="F400" s="9" t="str">
        <f aca="false">IF(B400="","",IF(E400&lt;&gt;"",E400,D400))</f>
        <v/>
      </c>
      <c r="G400" s="10" t="str">
        <f aca="false">IF(A400="","",DATE(YEAR(A400),MONTH(A400),1))</f>
        <v/>
      </c>
      <c r="H400" s="9" t="str">
        <f aca="false">IF(C400="","",IF(C400&gt;=0,"In","Out"))</f>
        <v/>
      </c>
    </row>
    <row r="401" customFormat="false" ht="15" hidden="false" customHeight="false" outlineLevel="0" collapsed="false">
      <c r="A401" s="7"/>
      <c r="B401" s="7"/>
      <c r="C401" s="7"/>
      <c r="D401" s="9" t="str">
        <f aca="false">IF(B401="","",IFERROR(INDEX(Rules!$B$5:$B$150,MATCH(1,INDEX(ISNUMBER(SEARCH(Rules!$A$5:$A$150,B401))*(Rules!$A$5:$A$150&lt;&gt;""),0),0)),"Uncategorized"))</f>
        <v/>
      </c>
      <c r="F401" s="9" t="str">
        <f aca="false">IF(B401="","",IF(E401&lt;&gt;"",E401,D401))</f>
        <v/>
      </c>
      <c r="G401" s="10" t="str">
        <f aca="false">IF(A401="","",DATE(YEAR(A401),MONTH(A401),1))</f>
        <v/>
      </c>
      <c r="H401" s="9" t="str">
        <f aca="false">IF(C401="","",IF(C401&gt;=0,"In","Out"))</f>
        <v/>
      </c>
    </row>
    <row r="402" customFormat="false" ht="15" hidden="false" customHeight="false" outlineLevel="0" collapsed="false">
      <c r="A402" s="7"/>
      <c r="B402" s="7"/>
      <c r="C402" s="7"/>
      <c r="D402" s="9" t="str">
        <f aca="false">IF(B402="","",IFERROR(INDEX(Rules!$B$5:$B$150,MATCH(1,INDEX(ISNUMBER(SEARCH(Rules!$A$5:$A$150,B402))*(Rules!$A$5:$A$150&lt;&gt;""),0),0)),"Uncategorized"))</f>
        <v/>
      </c>
      <c r="F402" s="9" t="str">
        <f aca="false">IF(B402="","",IF(E402&lt;&gt;"",E402,D402))</f>
        <v/>
      </c>
      <c r="G402" s="10" t="str">
        <f aca="false">IF(A402="","",DATE(YEAR(A402),MONTH(A402),1))</f>
        <v/>
      </c>
      <c r="H402" s="9" t="str">
        <f aca="false">IF(C402="","",IF(C402&gt;=0,"In","Out"))</f>
        <v/>
      </c>
    </row>
    <row r="403" customFormat="false" ht="15" hidden="false" customHeight="false" outlineLevel="0" collapsed="false">
      <c r="A403" s="7"/>
      <c r="B403" s="7"/>
      <c r="C403" s="7"/>
      <c r="D403" s="9" t="str">
        <f aca="false">IF(B403="","",IFERROR(INDEX(Rules!$B$5:$B$150,MATCH(1,INDEX(ISNUMBER(SEARCH(Rules!$A$5:$A$150,B403))*(Rules!$A$5:$A$150&lt;&gt;""),0),0)),"Uncategorized"))</f>
        <v/>
      </c>
      <c r="F403" s="9" t="str">
        <f aca="false">IF(B403="","",IF(E403&lt;&gt;"",E403,D403))</f>
        <v/>
      </c>
      <c r="G403" s="10" t="str">
        <f aca="false">IF(A403="","",DATE(YEAR(A403),MONTH(A403),1))</f>
        <v/>
      </c>
      <c r="H403" s="9" t="str">
        <f aca="false">IF(C403="","",IF(C403&gt;=0,"In","Out"))</f>
        <v/>
      </c>
    </row>
    <row r="404" customFormat="false" ht="15" hidden="false" customHeight="false" outlineLevel="0" collapsed="false">
      <c r="A404" s="7"/>
      <c r="B404" s="7"/>
      <c r="C404" s="7"/>
      <c r="D404" s="9" t="str">
        <f aca="false">IF(B404="","",IFERROR(INDEX(Rules!$B$5:$B$150,MATCH(1,INDEX(ISNUMBER(SEARCH(Rules!$A$5:$A$150,B404))*(Rules!$A$5:$A$150&lt;&gt;""),0),0)),"Uncategorized"))</f>
        <v/>
      </c>
      <c r="F404" s="9" t="str">
        <f aca="false">IF(B404="","",IF(E404&lt;&gt;"",E404,D404))</f>
        <v/>
      </c>
      <c r="G404" s="10" t="str">
        <f aca="false">IF(A404="","",DATE(YEAR(A404),MONTH(A404),1))</f>
        <v/>
      </c>
      <c r="H404" s="9" t="str">
        <f aca="false">IF(C404="","",IF(C404&gt;=0,"In","Out"))</f>
        <v/>
      </c>
    </row>
    <row r="405" customFormat="false" ht="15" hidden="false" customHeight="false" outlineLevel="0" collapsed="false">
      <c r="A405" s="7"/>
      <c r="B405" s="7"/>
      <c r="C405" s="7"/>
      <c r="D405" s="9" t="str">
        <f aca="false">IF(B405="","",IFERROR(INDEX(Rules!$B$5:$B$150,MATCH(1,INDEX(ISNUMBER(SEARCH(Rules!$A$5:$A$150,B405))*(Rules!$A$5:$A$150&lt;&gt;""),0),0)),"Uncategorized"))</f>
        <v/>
      </c>
      <c r="F405" s="9" t="str">
        <f aca="false">IF(B405="","",IF(E405&lt;&gt;"",E405,D405))</f>
        <v/>
      </c>
      <c r="G405" s="10" t="str">
        <f aca="false">IF(A405="","",DATE(YEAR(A405),MONTH(A405),1))</f>
        <v/>
      </c>
      <c r="H405" s="9" t="str">
        <f aca="false">IF(C405="","",IF(C405&gt;=0,"In","Out"))</f>
        <v/>
      </c>
    </row>
    <row r="406" customFormat="false" ht="15" hidden="false" customHeight="false" outlineLevel="0" collapsed="false">
      <c r="A406" s="7"/>
      <c r="B406" s="7"/>
      <c r="C406" s="7"/>
      <c r="D406" s="9" t="str">
        <f aca="false">IF(B406="","",IFERROR(INDEX(Rules!$B$5:$B$150,MATCH(1,INDEX(ISNUMBER(SEARCH(Rules!$A$5:$A$150,B406))*(Rules!$A$5:$A$150&lt;&gt;""),0),0)),"Uncategorized"))</f>
        <v/>
      </c>
      <c r="F406" s="9" t="str">
        <f aca="false">IF(B406="","",IF(E406&lt;&gt;"",E406,D406))</f>
        <v/>
      </c>
      <c r="G406" s="10" t="str">
        <f aca="false">IF(A406="","",DATE(YEAR(A406),MONTH(A406),1))</f>
        <v/>
      </c>
      <c r="H406" s="9" t="str">
        <f aca="false">IF(C406="","",IF(C406&gt;=0,"In","Out"))</f>
        <v/>
      </c>
    </row>
    <row r="407" customFormat="false" ht="15" hidden="false" customHeight="false" outlineLevel="0" collapsed="false">
      <c r="A407" s="7"/>
      <c r="B407" s="7"/>
      <c r="C407" s="7"/>
      <c r="D407" s="9" t="str">
        <f aca="false">IF(B407="","",IFERROR(INDEX(Rules!$B$5:$B$150,MATCH(1,INDEX(ISNUMBER(SEARCH(Rules!$A$5:$A$150,B407))*(Rules!$A$5:$A$150&lt;&gt;""),0),0)),"Uncategorized"))</f>
        <v/>
      </c>
      <c r="F407" s="9" t="str">
        <f aca="false">IF(B407="","",IF(E407&lt;&gt;"",E407,D407))</f>
        <v/>
      </c>
      <c r="G407" s="10" t="str">
        <f aca="false">IF(A407="","",DATE(YEAR(A407),MONTH(A407),1))</f>
        <v/>
      </c>
      <c r="H407" s="9" t="str">
        <f aca="false">IF(C407="","",IF(C407&gt;=0,"In","Out"))</f>
        <v/>
      </c>
    </row>
    <row r="408" customFormat="false" ht="15" hidden="false" customHeight="false" outlineLevel="0" collapsed="false">
      <c r="A408" s="7"/>
      <c r="B408" s="7"/>
      <c r="C408" s="7"/>
      <c r="D408" s="9" t="str">
        <f aca="false">IF(B408="","",IFERROR(INDEX(Rules!$B$5:$B$150,MATCH(1,INDEX(ISNUMBER(SEARCH(Rules!$A$5:$A$150,B408))*(Rules!$A$5:$A$150&lt;&gt;""),0),0)),"Uncategorized"))</f>
        <v/>
      </c>
      <c r="F408" s="9" t="str">
        <f aca="false">IF(B408="","",IF(E408&lt;&gt;"",E408,D408))</f>
        <v/>
      </c>
      <c r="G408" s="10" t="str">
        <f aca="false">IF(A408="","",DATE(YEAR(A408),MONTH(A408),1))</f>
        <v/>
      </c>
      <c r="H408" s="9" t="str">
        <f aca="false">IF(C408="","",IF(C408&gt;=0,"In","Out"))</f>
        <v/>
      </c>
    </row>
    <row r="409" customFormat="false" ht="15" hidden="false" customHeight="false" outlineLevel="0" collapsed="false">
      <c r="A409" s="7"/>
      <c r="B409" s="7"/>
      <c r="C409" s="7"/>
      <c r="D409" s="9" t="str">
        <f aca="false">IF(B409="","",IFERROR(INDEX(Rules!$B$5:$B$150,MATCH(1,INDEX(ISNUMBER(SEARCH(Rules!$A$5:$A$150,B409))*(Rules!$A$5:$A$150&lt;&gt;""),0),0)),"Uncategorized"))</f>
        <v/>
      </c>
      <c r="F409" s="9" t="str">
        <f aca="false">IF(B409="","",IF(E409&lt;&gt;"",E409,D409))</f>
        <v/>
      </c>
      <c r="G409" s="10" t="str">
        <f aca="false">IF(A409="","",DATE(YEAR(A409),MONTH(A409),1))</f>
        <v/>
      </c>
      <c r="H409" s="9" t="str">
        <f aca="false">IF(C409="","",IF(C409&gt;=0,"In","Out"))</f>
        <v/>
      </c>
    </row>
    <row r="410" customFormat="false" ht="15" hidden="false" customHeight="false" outlineLevel="0" collapsed="false">
      <c r="A410" s="7"/>
      <c r="B410" s="7"/>
      <c r="C410" s="7"/>
      <c r="D410" s="9" t="str">
        <f aca="false">IF(B410="","",IFERROR(INDEX(Rules!$B$5:$B$150,MATCH(1,INDEX(ISNUMBER(SEARCH(Rules!$A$5:$A$150,B410))*(Rules!$A$5:$A$150&lt;&gt;""),0),0)),"Uncategorized"))</f>
        <v/>
      </c>
      <c r="F410" s="9" t="str">
        <f aca="false">IF(B410="","",IF(E410&lt;&gt;"",E410,D410))</f>
        <v/>
      </c>
      <c r="G410" s="10" t="str">
        <f aca="false">IF(A410="","",DATE(YEAR(A410),MONTH(A410),1))</f>
        <v/>
      </c>
      <c r="H410" s="9" t="str">
        <f aca="false">IF(C410="","",IF(C410&gt;=0,"In","Out"))</f>
        <v/>
      </c>
    </row>
    <row r="411" customFormat="false" ht="15" hidden="false" customHeight="false" outlineLevel="0" collapsed="false">
      <c r="A411" s="7"/>
      <c r="B411" s="7"/>
      <c r="C411" s="7"/>
      <c r="D411" s="9" t="str">
        <f aca="false">IF(B411="","",IFERROR(INDEX(Rules!$B$5:$B$150,MATCH(1,INDEX(ISNUMBER(SEARCH(Rules!$A$5:$A$150,B411))*(Rules!$A$5:$A$150&lt;&gt;""),0),0)),"Uncategorized"))</f>
        <v/>
      </c>
      <c r="F411" s="9" t="str">
        <f aca="false">IF(B411="","",IF(E411&lt;&gt;"",E411,D411))</f>
        <v/>
      </c>
      <c r="G411" s="10" t="str">
        <f aca="false">IF(A411="","",DATE(YEAR(A411),MONTH(A411),1))</f>
        <v/>
      </c>
      <c r="H411" s="9" t="str">
        <f aca="false">IF(C411="","",IF(C411&gt;=0,"In","Out"))</f>
        <v/>
      </c>
    </row>
    <row r="412" customFormat="false" ht="15" hidden="false" customHeight="false" outlineLevel="0" collapsed="false">
      <c r="A412" s="7"/>
      <c r="B412" s="7"/>
      <c r="C412" s="7"/>
      <c r="D412" s="9" t="str">
        <f aca="false">IF(B412="","",IFERROR(INDEX(Rules!$B$5:$B$150,MATCH(1,INDEX(ISNUMBER(SEARCH(Rules!$A$5:$A$150,B412))*(Rules!$A$5:$A$150&lt;&gt;""),0),0)),"Uncategorized"))</f>
        <v/>
      </c>
      <c r="F412" s="9" t="str">
        <f aca="false">IF(B412="","",IF(E412&lt;&gt;"",E412,D412))</f>
        <v/>
      </c>
      <c r="G412" s="10" t="str">
        <f aca="false">IF(A412="","",DATE(YEAR(A412),MONTH(A412),1))</f>
        <v/>
      </c>
      <c r="H412" s="9" t="str">
        <f aca="false">IF(C412="","",IF(C412&gt;=0,"In","Out"))</f>
        <v/>
      </c>
    </row>
    <row r="413" customFormat="false" ht="15" hidden="false" customHeight="false" outlineLevel="0" collapsed="false">
      <c r="A413" s="7"/>
      <c r="B413" s="7"/>
      <c r="C413" s="7"/>
      <c r="D413" s="9" t="str">
        <f aca="false">IF(B413="","",IFERROR(INDEX(Rules!$B$5:$B$150,MATCH(1,INDEX(ISNUMBER(SEARCH(Rules!$A$5:$A$150,B413))*(Rules!$A$5:$A$150&lt;&gt;""),0),0)),"Uncategorized"))</f>
        <v/>
      </c>
      <c r="F413" s="9" t="str">
        <f aca="false">IF(B413="","",IF(E413&lt;&gt;"",E413,D413))</f>
        <v/>
      </c>
      <c r="G413" s="10" t="str">
        <f aca="false">IF(A413="","",DATE(YEAR(A413),MONTH(A413),1))</f>
        <v/>
      </c>
      <c r="H413" s="9" t="str">
        <f aca="false">IF(C413="","",IF(C413&gt;=0,"In","Out"))</f>
        <v/>
      </c>
    </row>
    <row r="414" customFormat="false" ht="15" hidden="false" customHeight="false" outlineLevel="0" collapsed="false">
      <c r="A414" s="7"/>
      <c r="B414" s="7"/>
      <c r="C414" s="7"/>
      <c r="D414" s="9" t="str">
        <f aca="false">IF(B414="","",IFERROR(INDEX(Rules!$B$5:$B$150,MATCH(1,INDEX(ISNUMBER(SEARCH(Rules!$A$5:$A$150,B414))*(Rules!$A$5:$A$150&lt;&gt;""),0),0)),"Uncategorized"))</f>
        <v/>
      </c>
      <c r="F414" s="9" t="str">
        <f aca="false">IF(B414="","",IF(E414&lt;&gt;"",E414,D414))</f>
        <v/>
      </c>
      <c r="G414" s="10" t="str">
        <f aca="false">IF(A414="","",DATE(YEAR(A414),MONTH(A414),1))</f>
        <v/>
      </c>
      <c r="H414" s="9" t="str">
        <f aca="false">IF(C414="","",IF(C414&gt;=0,"In","Out"))</f>
        <v/>
      </c>
    </row>
    <row r="415" customFormat="false" ht="15" hidden="false" customHeight="false" outlineLevel="0" collapsed="false">
      <c r="A415" s="7"/>
      <c r="B415" s="7"/>
      <c r="C415" s="7"/>
      <c r="D415" s="9" t="str">
        <f aca="false">IF(B415="","",IFERROR(INDEX(Rules!$B$5:$B$150,MATCH(1,INDEX(ISNUMBER(SEARCH(Rules!$A$5:$A$150,B415))*(Rules!$A$5:$A$150&lt;&gt;""),0),0)),"Uncategorized"))</f>
        <v/>
      </c>
      <c r="F415" s="9" t="str">
        <f aca="false">IF(B415="","",IF(E415&lt;&gt;"",E415,D415))</f>
        <v/>
      </c>
      <c r="G415" s="10" t="str">
        <f aca="false">IF(A415="","",DATE(YEAR(A415),MONTH(A415),1))</f>
        <v/>
      </c>
      <c r="H415" s="9" t="str">
        <f aca="false">IF(C415="","",IF(C415&gt;=0,"In","Out"))</f>
        <v/>
      </c>
    </row>
    <row r="416" customFormat="false" ht="15" hidden="false" customHeight="false" outlineLevel="0" collapsed="false">
      <c r="A416" s="7"/>
      <c r="B416" s="7"/>
      <c r="C416" s="7"/>
      <c r="D416" s="9" t="str">
        <f aca="false">IF(B416="","",IFERROR(INDEX(Rules!$B$5:$B$150,MATCH(1,INDEX(ISNUMBER(SEARCH(Rules!$A$5:$A$150,B416))*(Rules!$A$5:$A$150&lt;&gt;""),0),0)),"Uncategorized"))</f>
        <v/>
      </c>
      <c r="F416" s="9" t="str">
        <f aca="false">IF(B416="","",IF(E416&lt;&gt;"",E416,D416))</f>
        <v/>
      </c>
      <c r="G416" s="10" t="str">
        <f aca="false">IF(A416="","",DATE(YEAR(A416),MONTH(A416),1))</f>
        <v/>
      </c>
      <c r="H416" s="9" t="str">
        <f aca="false">IF(C416="","",IF(C416&gt;=0,"In","Out"))</f>
        <v/>
      </c>
    </row>
    <row r="417" customFormat="false" ht="15" hidden="false" customHeight="false" outlineLevel="0" collapsed="false">
      <c r="A417" s="7"/>
      <c r="B417" s="7"/>
      <c r="C417" s="7"/>
      <c r="D417" s="9" t="str">
        <f aca="false">IF(B417="","",IFERROR(INDEX(Rules!$B$5:$B$150,MATCH(1,INDEX(ISNUMBER(SEARCH(Rules!$A$5:$A$150,B417))*(Rules!$A$5:$A$150&lt;&gt;""),0),0)),"Uncategorized"))</f>
        <v/>
      </c>
      <c r="F417" s="9" t="str">
        <f aca="false">IF(B417="","",IF(E417&lt;&gt;"",E417,D417))</f>
        <v/>
      </c>
      <c r="G417" s="10" t="str">
        <f aca="false">IF(A417="","",DATE(YEAR(A417),MONTH(A417),1))</f>
        <v/>
      </c>
      <c r="H417" s="9" t="str">
        <f aca="false">IF(C417="","",IF(C417&gt;=0,"In","Out"))</f>
        <v/>
      </c>
    </row>
    <row r="418" customFormat="false" ht="15" hidden="false" customHeight="false" outlineLevel="0" collapsed="false">
      <c r="A418" s="7"/>
      <c r="B418" s="7"/>
      <c r="C418" s="7"/>
      <c r="D418" s="9" t="str">
        <f aca="false">IF(B418="","",IFERROR(INDEX(Rules!$B$5:$B$150,MATCH(1,INDEX(ISNUMBER(SEARCH(Rules!$A$5:$A$150,B418))*(Rules!$A$5:$A$150&lt;&gt;""),0),0)),"Uncategorized"))</f>
        <v/>
      </c>
      <c r="F418" s="9" t="str">
        <f aca="false">IF(B418="","",IF(E418&lt;&gt;"",E418,D418))</f>
        <v/>
      </c>
      <c r="G418" s="10" t="str">
        <f aca="false">IF(A418="","",DATE(YEAR(A418),MONTH(A418),1))</f>
        <v/>
      </c>
      <c r="H418" s="9" t="str">
        <f aca="false">IF(C418="","",IF(C418&gt;=0,"In","Out"))</f>
        <v/>
      </c>
    </row>
    <row r="419" customFormat="false" ht="15" hidden="false" customHeight="false" outlineLevel="0" collapsed="false">
      <c r="A419" s="7"/>
      <c r="B419" s="7"/>
      <c r="C419" s="7"/>
      <c r="D419" s="9" t="str">
        <f aca="false">IF(B419="","",IFERROR(INDEX(Rules!$B$5:$B$150,MATCH(1,INDEX(ISNUMBER(SEARCH(Rules!$A$5:$A$150,B419))*(Rules!$A$5:$A$150&lt;&gt;""),0),0)),"Uncategorized"))</f>
        <v/>
      </c>
      <c r="F419" s="9" t="str">
        <f aca="false">IF(B419="","",IF(E419&lt;&gt;"",E419,D419))</f>
        <v/>
      </c>
      <c r="G419" s="10" t="str">
        <f aca="false">IF(A419="","",DATE(YEAR(A419),MONTH(A419),1))</f>
        <v/>
      </c>
      <c r="H419" s="9" t="str">
        <f aca="false">IF(C419="","",IF(C419&gt;=0,"In","Out"))</f>
        <v/>
      </c>
    </row>
    <row r="420" customFormat="false" ht="15" hidden="false" customHeight="false" outlineLevel="0" collapsed="false">
      <c r="A420" s="7"/>
      <c r="B420" s="7"/>
      <c r="C420" s="7"/>
      <c r="D420" s="9" t="str">
        <f aca="false">IF(B420="","",IFERROR(INDEX(Rules!$B$5:$B$150,MATCH(1,INDEX(ISNUMBER(SEARCH(Rules!$A$5:$A$150,B420))*(Rules!$A$5:$A$150&lt;&gt;""),0),0)),"Uncategorized"))</f>
        <v/>
      </c>
      <c r="F420" s="9" t="str">
        <f aca="false">IF(B420="","",IF(E420&lt;&gt;"",E420,D420))</f>
        <v/>
      </c>
      <c r="G420" s="10" t="str">
        <f aca="false">IF(A420="","",DATE(YEAR(A420),MONTH(A420),1))</f>
        <v/>
      </c>
      <c r="H420" s="9" t="str">
        <f aca="false">IF(C420="","",IF(C420&gt;=0,"In","Out"))</f>
        <v/>
      </c>
    </row>
    <row r="421" customFormat="false" ht="15" hidden="false" customHeight="false" outlineLevel="0" collapsed="false">
      <c r="A421" s="7"/>
      <c r="B421" s="7"/>
      <c r="C421" s="7"/>
      <c r="D421" s="9" t="str">
        <f aca="false">IF(B421="","",IFERROR(INDEX(Rules!$B$5:$B$150,MATCH(1,INDEX(ISNUMBER(SEARCH(Rules!$A$5:$A$150,B421))*(Rules!$A$5:$A$150&lt;&gt;""),0),0)),"Uncategorized"))</f>
        <v/>
      </c>
      <c r="F421" s="9" t="str">
        <f aca="false">IF(B421="","",IF(E421&lt;&gt;"",E421,D421))</f>
        <v/>
      </c>
      <c r="G421" s="10" t="str">
        <f aca="false">IF(A421="","",DATE(YEAR(A421),MONTH(A421),1))</f>
        <v/>
      </c>
      <c r="H421" s="9" t="str">
        <f aca="false">IF(C421="","",IF(C421&gt;=0,"In","Out"))</f>
        <v/>
      </c>
    </row>
    <row r="422" customFormat="false" ht="15" hidden="false" customHeight="false" outlineLevel="0" collapsed="false">
      <c r="A422" s="7"/>
      <c r="B422" s="7"/>
      <c r="C422" s="7"/>
      <c r="D422" s="9" t="str">
        <f aca="false">IF(B422="","",IFERROR(INDEX(Rules!$B$5:$B$150,MATCH(1,INDEX(ISNUMBER(SEARCH(Rules!$A$5:$A$150,B422))*(Rules!$A$5:$A$150&lt;&gt;""),0),0)),"Uncategorized"))</f>
        <v/>
      </c>
      <c r="F422" s="9" t="str">
        <f aca="false">IF(B422="","",IF(E422&lt;&gt;"",E422,D422))</f>
        <v/>
      </c>
      <c r="G422" s="10" t="str">
        <f aca="false">IF(A422="","",DATE(YEAR(A422),MONTH(A422),1))</f>
        <v/>
      </c>
      <c r="H422" s="9" t="str">
        <f aca="false">IF(C422="","",IF(C422&gt;=0,"In","Out"))</f>
        <v/>
      </c>
    </row>
    <row r="423" customFormat="false" ht="15" hidden="false" customHeight="false" outlineLevel="0" collapsed="false">
      <c r="A423" s="7"/>
      <c r="B423" s="7"/>
      <c r="C423" s="7"/>
      <c r="D423" s="9" t="str">
        <f aca="false">IF(B423="","",IFERROR(INDEX(Rules!$B$5:$B$150,MATCH(1,INDEX(ISNUMBER(SEARCH(Rules!$A$5:$A$150,B423))*(Rules!$A$5:$A$150&lt;&gt;""),0),0)),"Uncategorized"))</f>
        <v/>
      </c>
      <c r="F423" s="9" t="str">
        <f aca="false">IF(B423="","",IF(E423&lt;&gt;"",E423,D423))</f>
        <v/>
      </c>
      <c r="G423" s="10" t="str">
        <f aca="false">IF(A423="","",DATE(YEAR(A423),MONTH(A423),1))</f>
        <v/>
      </c>
      <c r="H423" s="9" t="str">
        <f aca="false">IF(C423="","",IF(C423&gt;=0,"In","Out"))</f>
        <v/>
      </c>
    </row>
    <row r="424" customFormat="false" ht="15" hidden="false" customHeight="false" outlineLevel="0" collapsed="false">
      <c r="A424" s="7"/>
      <c r="B424" s="7"/>
      <c r="C424" s="7"/>
      <c r="D424" s="9" t="str">
        <f aca="false">IF(B424="","",IFERROR(INDEX(Rules!$B$5:$B$150,MATCH(1,INDEX(ISNUMBER(SEARCH(Rules!$A$5:$A$150,B424))*(Rules!$A$5:$A$150&lt;&gt;""),0),0)),"Uncategorized"))</f>
        <v/>
      </c>
      <c r="F424" s="9" t="str">
        <f aca="false">IF(B424="","",IF(E424&lt;&gt;"",E424,D424))</f>
        <v/>
      </c>
      <c r="G424" s="10" t="str">
        <f aca="false">IF(A424="","",DATE(YEAR(A424),MONTH(A424),1))</f>
        <v/>
      </c>
      <c r="H424" s="9" t="str">
        <f aca="false">IF(C424="","",IF(C424&gt;=0,"In","Out"))</f>
        <v/>
      </c>
    </row>
    <row r="425" customFormat="false" ht="15" hidden="false" customHeight="false" outlineLevel="0" collapsed="false">
      <c r="A425" s="7"/>
      <c r="B425" s="7"/>
      <c r="C425" s="7"/>
      <c r="D425" s="9" t="str">
        <f aca="false">IF(B425="","",IFERROR(INDEX(Rules!$B$5:$B$150,MATCH(1,INDEX(ISNUMBER(SEARCH(Rules!$A$5:$A$150,B425))*(Rules!$A$5:$A$150&lt;&gt;""),0),0)),"Uncategorized"))</f>
        <v/>
      </c>
      <c r="F425" s="9" t="str">
        <f aca="false">IF(B425="","",IF(E425&lt;&gt;"",E425,D425))</f>
        <v/>
      </c>
      <c r="G425" s="10" t="str">
        <f aca="false">IF(A425="","",DATE(YEAR(A425),MONTH(A425),1))</f>
        <v/>
      </c>
      <c r="H425" s="9" t="str">
        <f aca="false">IF(C425="","",IF(C425&gt;=0,"In","Out"))</f>
        <v/>
      </c>
    </row>
    <row r="426" customFormat="false" ht="15" hidden="false" customHeight="false" outlineLevel="0" collapsed="false">
      <c r="A426" s="7"/>
      <c r="B426" s="7"/>
      <c r="C426" s="7"/>
      <c r="D426" s="9" t="str">
        <f aca="false">IF(B426="","",IFERROR(INDEX(Rules!$B$5:$B$150,MATCH(1,INDEX(ISNUMBER(SEARCH(Rules!$A$5:$A$150,B426))*(Rules!$A$5:$A$150&lt;&gt;""),0),0)),"Uncategorized"))</f>
        <v/>
      </c>
      <c r="F426" s="9" t="str">
        <f aca="false">IF(B426="","",IF(E426&lt;&gt;"",E426,D426))</f>
        <v/>
      </c>
      <c r="G426" s="10" t="str">
        <f aca="false">IF(A426="","",DATE(YEAR(A426),MONTH(A426),1))</f>
        <v/>
      </c>
      <c r="H426" s="9" t="str">
        <f aca="false">IF(C426="","",IF(C426&gt;=0,"In","Out"))</f>
        <v/>
      </c>
    </row>
    <row r="427" customFormat="false" ht="15" hidden="false" customHeight="false" outlineLevel="0" collapsed="false">
      <c r="A427" s="7"/>
      <c r="B427" s="7"/>
      <c r="C427" s="7"/>
      <c r="D427" s="9" t="str">
        <f aca="false">IF(B427="","",IFERROR(INDEX(Rules!$B$5:$B$150,MATCH(1,INDEX(ISNUMBER(SEARCH(Rules!$A$5:$A$150,B427))*(Rules!$A$5:$A$150&lt;&gt;""),0),0)),"Uncategorized"))</f>
        <v/>
      </c>
      <c r="F427" s="9" t="str">
        <f aca="false">IF(B427="","",IF(E427&lt;&gt;"",E427,D427))</f>
        <v/>
      </c>
      <c r="G427" s="10" t="str">
        <f aca="false">IF(A427="","",DATE(YEAR(A427),MONTH(A427),1))</f>
        <v/>
      </c>
      <c r="H427" s="9" t="str">
        <f aca="false">IF(C427="","",IF(C427&gt;=0,"In","Out"))</f>
        <v/>
      </c>
    </row>
    <row r="428" customFormat="false" ht="15" hidden="false" customHeight="false" outlineLevel="0" collapsed="false">
      <c r="A428" s="7"/>
      <c r="B428" s="7"/>
      <c r="C428" s="7"/>
      <c r="D428" s="9" t="str">
        <f aca="false">IF(B428="","",IFERROR(INDEX(Rules!$B$5:$B$150,MATCH(1,INDEX(ISNUMBER(SEARCH(Rules!$A$5:$A$150,B428))*(Rules!$A$5:$A$150&lt;&gt;""),0),0)),"Uncategorized"))</f>
        <v/>
      </c>
      <c r="F428" s="9" t="str">
        <f aca="false">IF(B428="","",IF(E428&lt;&gt;"",E428,D428))</f>
        <v/>
      </c>
      <c r="G428" s="10" t="str">
        <f aca="false">IF(A428="","",DATE(YEAR(A428),MONTH(A428),1))</f>
        <v/>
      </c>
      <c r="H428" s="9" t="str">
        <f aca="false">IF(C428="","",IF(C428&gt;=0,"In","Out"))</f>
        <v/>
      </c>
    </row>
    <row r="429" customFormat="false" ht="15" hidden="false" customHeight="false" outlineLevel="0" collapsed="false">
      <c r="A429" s="7"/>
      <c r="B429" s="7"/>
      <c r="C429" s="7"/>
      <c r="D429" s="9" t="str">
        <f aca="false">IF(B429="","",IFERROR(INDEX(Rules!$B$5:$B$150,MATCH(1,INDEX(ISNUMBER(SEARCH(Rules!$A$5:$A$150,B429))*(Rules!$A$5:$A$150&lt;&gt;""),0),0)),"Uncategorized"))</f>
        <v/>
      </c>
      <c r="F429" s="9" t="str">
        <f aca="false">IF(B429="","",IF(E429&lt;&gt;"",E429,D429))</f>
        <v/>
      </c>
      <c r="G429" s="10" t="str">
        <f aca="false">IF(A429="","",DATE(YEAR(A429),MONTH(A429),1))</f>
        <v/>
      </c>
      <c r="H429" s="9" t="str">
        <f aca="false">IF(C429="","",IF(C429&gt;=0,"In","Out"))</f>
        <v/>
      </c>
    </row>
    <row r="430" customFormat="false" ht="15" hidden="false" customHeight="false" outlineLevel="0" collapsed="false">
      <c r="A430" s="7"/>
      <c r="B430" s="7"/>
      <c r="C430" s="7"/>
      <c r="D430" s="9" t="str">
        <f aca="false">IF(B430="","",IFERROR(INDEX(Rules!$B$5:$B$150,MATCH(1,INDEX(ISNUMBER(SEARCH(Rules!$A$5:$A$150,B430))*(Rules!$A$5:$A$150&lt;&gt;""),0),0)),"Uncategorized"))</f>
        <v/>
      </c>
      <c r="F430" s="9" t="str">
        <f aca="false">IF(B430="","",IF(E430&lt;&gt;"",E430,D430))</f>
        <v/>
      </c>
      <c r="G430" s="10" t="str">
        <f aca="false">IF(A430="","",DATE(YEAR(A430),MONTH(A430),1))</f>
        <v/>
      </c>
      <c r="H430" s="9" t="str">
        <f aca="false">IF(C430="","",IF(C430&gt;=0,"In","Out"))</f>
        <v/>
      </c>
    </row>
    <row r="431" customFormat="false" ht="15" hidden="false" customHeight="false" outlineLevel="0" collapsed="false">
      <c r="A431" s="7"/>
      <c r="B431" s="7"/>
      <c r="C431" s="7"/>
      <c r="D431" s="9" t="str">
        <f aca="false">IF(B431="","",IFERROR(INDEX(Rules!$B$5:$B$150,MATCH(1,INDEX(ISNUMBER(SEARCH(Rules!$A$5:$A$150,B431))*(Rules!$A$5:$A$150&lt;&gt;""),0),0)),"Uncategorized"))</f>
        <v/>
      </c>
      <c r="F431" s="9" t="str">
        <f aca="false">IF(B431="","",IF(E431&lt;&gt;"",E431,D431))</f>
        <v/>
      </c>
      <c r="G431" s="10" t="str">
        <f aca="false">IF(A431="","",DATE(YEAR(A431),MONTH(A431),1))</f>
        <v/>
      </c>
      <c r="H431" s="9" t="str">
        <f aca="false">IF(C431="","",IF(C431&gt;=0,"In","Out"))</f>
        <v/>
      </c>
    </row>
    <row r="432" customFormat="false" ht="15" hidden="false" customHeight="false" outlineLevel="0" collapsed="false">
      <c r="A432" s="7"/>
      <c r="B432" s="7"/>
      <c r="C432" s="7"/>
      <c r="D432" s="9" t="str">
        <f aca="false">IF(B432="","",IFERROR(INDEX(Rules!$B$5:$B$150,MATCH(1,INDEX(ISNUMBER(SEARCH(Rules!$A$5:$A$150,B432))*(Rules!$A$5:$A$150&lt;&gt;""),0),0)),"Uncategorized"))</f>
        <v/>
      </c>
      <c r="F432" s="9" t="str">
        <f aca="false">IF(B432="","",IF(E432&lt;&gt;"",E432,D432))</f>
        <v/>
      </c>
      <c r="G432" s="10" t="str">
        <f aca="false">IF(A432="","",DATE(YEAR(A432),MONTH(A432),1))</f>
        <v/>
      </c>
      <c r="H432" s="9" t="str">
        <f aca="false">IF(C432="","",IF(C432&gt;=0,"In","Out"))</f>
        <v/>
      </c>
    </row>
    <row r="433" customFormat="false" ht="15" hidden="false" customHeight="false" outlineLevel="0" collapsed="false">
      <c r="A433" s="7"/>
      <c r="B433" s="7"/>
      <c r="C433" s="7"/>
      <c r="D433" s="9" t="str">
        <f aca="false">IF(B433="","",IFERROR(INDEX(Rules!$B$5:$B$150,MATCH(1,INDEX(ISNUMBER(SEARCH(Rules!$A$5:$A$150,B433))*(Rules!$A$5:$A$150&lt;&gt;""),0),0)),"Uncategorized"))</f>
        <v/>
      </c>
      <c r="F433" s="9" t="str">
        <f aca="false">IF(B433="","",IF(E433&lt;&gt;"",E433,D433))</f>
        <v/>
      </c>
      <c r="G433" s="10" t="str">
        <f aca="false">IF(A433="","",DATE(YEAR(A433),MONTH(A433),1))</f>
        <v/>
      </c>
      <c r="H433" s="9" t="str">
        <f aca="false">IF(C433="","",IF(C433&gt;=0,"In","Out"))</f>
        <v/>
      </c>
    </row>
    <row r="434" customFormat="false" ht="15" hidden="false" customHeight="false" outlineLevel="0" collapsed="false">
      <c r="A434" s="7"/>
      <c r="B434" s="7"/>
      <c r="C434" s="7"/>
      <c r="D434" s="9" t="str">
        <f aca="false">IF(B434="","",IFERROR(INDEX(Rules!$B$5:$B$150,MATCH(1,INDEX(ISNUMBER(SEARCH(Rules!$A$5:$A$150,B434))*(Rules!$A$5:$A$150&lt;&gt;""),0),0)),"Uncategorized"))</f>
        <v/>
      </c>
      <c r="F434" s="9" t="str">
        <f aca="false">IF(B434="","",IF(E434&lt;&gt;"",E434,D434))</f>
        <v/>
      </c>
      <c r="G434" s="10" t="str">
        <f aca="false">IF(A434="","",DATE(YEAR(A434),MONTH(A434),1))</f>
        <v/>
      </c>
      <c r="H434" s="9" t="str">
        <f aca="false">IF(C434="","",IF(C434&gt;=0,"In","Out"))</f>
        <v/>
      </c>
    </row>
    <row r="435" customFormat="false" ht="15" hidden="false" customHeight="false" outlineLevel="0" collapsed="false">
      <c r="A435" s="7"/>
      <c r="B435" s="7"/>
      <c r="C435" s="7"/>
      <c r="D435" s="9" t="str">
        <f aca="false">IF(B435="","",IFERROR(INDEX(Rules!$B$5:$B$150,MATCH(1,INDEX(ISNUMBER(SEARCH(Rules!$A$5:$A$150,B435))*(Rules!$A$5:$A$150&lt;&gt;""),0),0)),"Uncategorized"))</f>
        <v/>
      </c>
      <c r="F435" s="9" t="str">
        <f aca="false">IF(B435="","",IF(E435&lt;&gt;"",E435,D435))</f>
        <v/>
      </c>
      <c r="G435" s="10" t="str">
        <f aca="false">IF(A435="","",DATE(YEAR(A435),MONTH(A435),1))</f>
        <v/>
      </c>
      <c r="H435" s="9" t="str">
        <f aca="false">IF(C435="","",IF(C435&gt;=0,"In","Out"))</f>
        <v/>
      </c>
    </row>
    <row r="436" customFormat="false" ht="15" hidden="false" customHeight="false" outlineLevel="0" collapsed="false">
      <c r="A436" s="7"/>
      <c r="B436" s="7"/>
      <c r="C436" s="7"/>
      <c r="D436" s="9" t="str">
        <f aca="false">IF(B436="","",IFERROR(INDEX(Rules!$B$5:$B$150,MATCH(1,INDEX(ISNUMBER(SEARCH(Rules!$A$5:$A$150,B436))*(Rules!$A$5:$A$150&lt;&gt;""),0),0)),"Uncategorized"))</f>
        <v/>
      </c>
      <c r="F436" s="9" t="str">
        <f aca="false">IF(B436="","",IF(E436&lt;&gt;"",E436,D436))</f>
        <v/>
      </c>
      <c r="G436" s="10" t="str">
        <f aca="false">IF(A436="","",DATE(YEAR(A436),MONTH(A436),1))</f>
        <v/>
      </c>
      <c r="H436" s="9" t="str">
        <f aca="false">IF(C436="","",IF(C436&gt;=0,"In","Out"))</f>
        <v/>
      </c>
    </row>
    <row r="437" customFormat="false" ht="15" hidden="false" customHeight="false" outlineLevel="0" collapsed="false">
      <c r="A437" s="7"/>
      <c r="B437" s="7"/>
      <c r="C437" s="7"/>
      <c r="D437" s="9" t="str">
        <f aca="false">IF(B437="","",IFERROR(INDEX(Rules!$B$5:$B$150,MATCH(1,INDEX(ISNUMBER(SEARCH(Rules!$A$5:$A$150,B437))*(Rules!$A$5:$A$150&lt;&gt;""),0),0)),"Uncategorized"))</f>
        <v/>
      </c>
      <c r="F437" s="9" t="str">
        <f aca="false">IF(B437="","",IF(E437&lt;&gt;"",E437,D437))</f>
        <v/>
      </c>
      <c r="G437" s="10" t="str">
        <f aca="false">IF(A437="","",DATE(YEAR(A437),MONTH(A437),1))</f>
        <v/>
      </c>
      <c r="H437" s="9" t="str">
        <f aca="false">IF(C437="","",IF(C437&gt;=0,"In","Out"))</f>
        <v/>
      </c>
    </row>
    <row r="438" customFormat="false" ht="15" hidden="false" customHeight="false" outlineLevel="0" collapsed="false">
      <c r="A438" s="7"/>
      <c r="B438" s="7"/>
      <c r="C438" s="7"/>
      <c r="D438" s="9" t="str">
        <f aca="false">IF(B438="","",IFERROR(INDEX(Rules!$B$5:$B$150,MATCH(1,INDEX(ISNUMBER(SEARCH(Rules!$A$5:$A$150,B438))*(Rules!$A$5:$A$150&lt;&gt;""),0),0)),"Uncategorized"))</f>
        <v/>
      </c>
      <c r="F438" s="9" t="str">
        <f aca="false">IF(B438="","",IF(E438&lt;&gt;"",E438,D438))</f>
        <v/>
      </c>
      <c r="G438" s="10" t="str">
        <f aca="false">IF(A438="","",DATE(YEAR(A438),MONTH(A438),1))</f>
        <v/>
      </c>
      <c r="H438" s="9" t="str">
        <f aca="false">IF(C438="","",IF(C438&gt;=0,"In","Out"))</f>
        <v/>
      </c>
    </row>
    <row r="439" customFormat="false" ht="15" hidden="false" customHeight="false" outlineLevel="0" collapsed="false">
      <c r="A439" s="7"/>
      <c r="B439" s="7"/>
      <c r="C439" s="7"/>
      <c r="D439" s="9" t="str">
        <f aca="false">IF(B439="","",IFERROR(INDEX(Rules!$B$5:$B$150,MATCH(1,INDEX(ISNUMBER(SEARCH(Rules!$A$5:$A$150,B439))*(Rules!$A$5:$A$150&lt;&gt;""),0),0)),"Uncategorized"))</f>
        <v/>
      </c>
      <c r="F439" s="9" t="str">
        <f aca="false">IF(B439="","",IF(E439&lt;&gt;"",E439,D439))</f>
        <v/>
      </c>
      <c r="G439" s="10" t="str">
        <f aca="false">IF(A439="","",DATE(YEAR(A439),MONTH(A439),1))</f>
        <v/>
      </c>
      <c r="H439" s="9" t="str">
        <f aca="false">IF(C439="","",IF(C439&gt;=0,"In","Out"))</f>
        <v/>
      </c>
    </row>
    <row r="440" customFormat="false" ht="15" hidden="false" customHeight="false" outlineLevel="0" collapsed="false">
      <c r="A440" s="7"/>
      <c r="B440" s="7"/>
      <c r="C440" s="7"/>
      <c r="D440" s="9" t="str">
        <f aca="false">IF(B440="","",IFERROR(INDEX(Rules!$B$5:$B$150,MATCH(1,INDEX(ISNUMBER(SEARCH(Rules!$A$5:$A$150,B440))*(Rules!$A$5:$A$150&lt;&gt;""),0),0)),"Uncategorized"))</f>
        <v/>
      </c>
      <c r="F440" s="9" t="str">
        <f aca="false">IF(B440="","",IF(E440&lt;&gt;"",E440,D440))</f>
        <v/>
      </c>
      <c r="G440" s="10" t="str">
        <f aca="false">IF(A440="","",DATE(YEAR(A440),MONTH(A440),1))</f>
        <v/>
      </c>
      <c r="H440" s="9" t="str">
        <f aca="false">IF(C440="","",IF(C440&gt;=0,"In","Out"))</f>
        <v/>
      </c>
    </row>
    <row r="441" customFormat="false" ht="15" hidden="false" customHeight="false" outlineLevel="0" collapsed="false">
      <c r="A441" s="7"/>
      <c r="B441" s="7"/>
      <c r="C441" s="7"/>
      <c r="D441" s="9" t="str">
        <f aca="false">IF(B441="","",IFERROR(INDEX(Rules!$B$5:$B$150,MATCH(1,INDEX(ISNUMBER(SEARCH(Rules!$A$5:$A$150,B441))*(Rules!$A$5:$A$150&lt;&gt;""),0),0)),"Uncategorized"))</f>
        <v/>
      </c>
      <c r="F441" s="9" t="str">
        <f aca="false">IF(B441="","",IF(E441&lt;&gt;"",E441,D441))</f>
        <v/>
      </c>
      <c r="G441" s="10" t="str">
        <f aca="false">IF(A441="","",DATE(YEAR(A441),MONTH(A441),1))</f>
        <v/>
      </c>
      <c r="H441" s="9" t="str">
        <f aca="false">IF(C441="","",IF(C441&gt;=0,"In","Out"))</f>
        <v/>
      </c>
    </row>
    <row r="442" customFormat="false" ht="15" hidden="false" customHeight="false" outlineLevel="0" collapsed="false">
      <c r="A442" s="7"/>
      <c r="B442" s="7"/>
      <c r="C442" s="7"/>
      <c r="D442" s="9" t="str">
        <f aca="false">IF(B442="","",IFERROR(INDEX(Rules!$B$5:$B$150,MATCH(1,INDEX(ISNUMBER(SEARCH(Rules!$A$5:$A$150,B442))*(Rules!$A$5:$A$150&lt;&gt;""),0),0)),"Uncategorized"))</f>
        <v/>
      </c>
      <c r="F442" s="9" t="str">
        <f aca="false">IF(B442="","",IF(E442&lt;&gt;"",E442,D442))</f>
        <v/>
      </c>
      <c r="G442" s="10" t="str">
        <f aca="false">IF(A442="","",DATE(YEAR(A442),MONTH(A442),1))</f>
        <v/>
      </c>
      <c r="H442" s="9" t="str">
        <f aca="false">IF(C442="","",IF(C442&gt;=0,"In","Out"))</f>
        <v/>
      </c>
    </row>
    <row r="443" customFormat="false" ht="15" hidden="false" customHeight="false" outlineLevel="0" collapsed="false">
      <c r="A443" s="7"/>
      <c r="B443" s="7"/>
      <c r="C443" s="7"/>
      <c r="D443" s="9" t="str">
        <f aca="false">IF(B443="","",IFERROR(INDEX(Rules!$B$5:$B$150,MATCH(1,INDEX(ISNUMBER(SEARCH(Rules!$A$5:$A$150,B443))*(Rules!$A$5:$A$150&lt;&gt;""),0),0)),"Uncategorized"))</f>
        <v/>
      </c>
      <c r="F443" s="9" t="str">
        <f aca="false">IF(B443="","",IF(E443&lt;&gt;"",E443,D443))</f>
        <v/>
      </c>
      <c r="G443" s="10" t="str">
        <f aca="false">IF(A443="","",DATE(YEAR(A443),MONTH(A443),1))</f>
        <v/>
      </c>
      <c r="H443" s="9" t="str">
        <f aca="false">IF(C443="","",IF(C443&gt;=0,"In","Out"))</f>
        <v/>
      </c>
    </row>
    <row r="444" customFormat="false" ht="15" hidden="false" customHeight="false" outlineLevel="0" collapsed="false">
      <c r="A444" s="7"/>
      <c r="B444" s="7"/>
      <c r="C444" s="7"/>
      <c r="D444" s="9" t="str">
        <f aca="false">IF(B444="","",IFERROR(INDEX(Rules!$B$5:$B$150,MATCH(1,INDEX(ISNUMBER(SEARCH(Rules!$A$5:$A$150,B444))*(Rules!$A$5:$A$150&lt;&gt;""),0),0)),"Uncategorized"))</f>
        <v/>
      </c>
      <c r="F444" s="9" t="str">
        <f aca="false">IF(B444="","",IF(E444&lt;&gt;"",E444,D444))</f>
        <v/>
      </c>
      <c r="G444" s="10" t="str">
        <f aca="false">IF(A444="","",DATE(YEAR(A444),MONTH(A444),1))</f>
        <v/>
      </c>
      <c r="H444" s="9" t="str">
        <f aca="false">IF(C444="","",IF(C444&gt;=0,"In","Out"))</f>
        <v/>
      </c>
    </row>
    <row r="445" customFormat="false" ht="15" hidden="false" customHeight="false" outlineLevel="0" collapsed="false">
      <c r="A445" s="7"/>
      <c r="B445" s="7"/>
      <c r="C445" s="7"/>
      <c r="D445" s="9" t="str">
        <f aca="false">IF(B445="","",IFERROR(INDEX(Rules!$B$5:$B$150,MATCH(1,INDEX(ISNUMBER(SEARCH(Rules!$A$5:$A$150,B445))*(Rules!$A$5:$A$150&lt;&gt;""),0),0)),"Uncategorized"))</f>
        <v/>
      </c>
      <c r="F445" s="9" t="str">
        <f aca="false">IF(B445="","",IF(E445&lt;&gt;"",E445,D445))</f>
        <v/>
      </c>
      <c r="G445" s="10" t="str">
        <f aca="false">IF(A445="","",DATE(YEAR(A445),MONTH(A445),1))</f>
        <v/>
      </c>
      <c r="H445" s="9" t="str">
        <f aca="false">IF(C445="","",IF(C445&gt;=0,"In","Out"))</f>
        <v/>
      </c>
    </row>
    <row r="446" customFormat="false" ht="15" hidden="false" customHeight="false" outlineLevel="0" collapsed="false">
      <c r="A446" s="7"/>
      <c r="B446" s="7"/>
      <c r="C446" s="7"/>
      <c r="D446" s="9" t="str">
        <f aca="false">IF(B446="","",IFERROR(INDEX(Rules!$B$5:$B$150,MATCH(1,INDEX(ISNUMBER(SEARCH(Rules!$A$5:$A$150,B446))*(Rules!$A$5:$A$150&lt;&gt;""),0),0)),"Uncategorized"))</f>
        <v/>
      </c>
      <c r="F446" s="9" t="str">
        <f aca="false">IF(B446="","",IF(E446&lt;&gt;"",E446,D446))</f>
        <v/>
      </c>
      <c r="G446" s="10" t="str">
        <f aca="false">IF(A446="","",DATE(YEAR(A446),MONTH(A446),1))</f>
        <v/>
      </c>
      <c r="H446" s="9" t="str">
        <f aca="false">IF(C446="","",IF(C446&gt;=0,"In","Out"))</f>
        <v/>
      </c>
    </row>
    <row r="447" customFormat="false" ht="15" hidden="false" customHeight="false" outlineLevel="0" collapsed="false">
      <c r="A447" s="7"/>
      <c r="B447" s="7"/>
      <c r="C447" s="7"/>
      <c r="D447" s="9" t="str">
        <f aca="false">IF(B447="","",IFERROR(INDEX(Rules!$B$5:$B$150,MATCH(1,INDEX(ISNUMBER(SEARCH(Rules!$A$5:$A$150,B447))*(Rules!$A$5:$A$150&lt;&gt;""),0),0)),"Uncategorized"))</f>
        <v/>
      </c>
      <c r="F447" s="9" t="str">
        <f aca="false">IF(B447="","",IF(E447&lt;&gt;"",E447,D447))</f>
        <v/>
      </c>
      <c r="G447" s="10" t="str">
        <f aca="false">IF(A447="","",DATE(YEAR(A447),MONTH(A447),1))</f>
        <v/>
      </c>
      <c r="H447" s="9" t="str">
        <f aca="false">IF(C447="","",IF(C447&gt;=0,"In","Out"))</f>
        <v/>
      </c>
    </row>
    <row r="448" customFormat="false" ht="15" hidden="false" customHeight="false" outlineLevel="0" collapsed="false">
      <c r="A448" s="7"/>
      <c r="B448" s="7"/>
      <c r="C448" s="7"/>
      <c r="D448" s="9" t="str">
        <f aca="false">IF(B448="","",IFERROR(INDEX(Rules!$B$5:$B$150,MATCH(1,INDEX(ISNUMBER(SEARCH(Rules!$A$5:$A$150,B448))*(Rules!$A$5:$A$150&lt;&gt;""),0),0)),"Uncategorized"))</f>
        <v/>
      </c>
      <c r="F448" s="9" t="str">
        <f aca="false">IF(B448="","",IF(E448&lt;&gt;"",E448,D448))</f>
        <v/>
      </c>
      <c r="G448" s="10" t="str">
        <f aca="false">IF(A448="","",DATE(YEAR(A448),MONTH(A448),1))</f>
        <v/>
      </c>
      <c r="H448" s="9" t="str">
        <f aca="false">IF(C448="","",IF(C448&gt;=0,"In","Out"))</f>
        <v/>
      </c>
    </row>
    <row r="449" customFormat="false" ht="15" hidden="false" customHeight="false" outlineLevel="0" collapsed="false">
      <c r="A449" s="7"/>
      <c r="B449" s="7"/>
      <c r="C449" s="7"/>
      <c r="D449" s="9" t="str">
        <f aca="false">IF(B449="","",IFERROR(INDEX(Rules!$B$5:$B$150,MATCH(1,INDEX(ISNUMBER(SEARCH(Rules!$A$5:$A$150,B449))*(Rules!$A$5:$A$150&lt;&gt;""),0),0)),"Uncategorized"))</f>
        <v/>
      </c>
      <c r="F449" s="9" t="str">
        <f aca="false">IF(B449="","",IF(E449&lt;&gt;"",E449,D449))</f>
        <v/>
      </c>
      <c r="G449" s="10" t="str">
        <f aca="false">IF(A449="","",DATE(YEAR(A449),MONTH(A449),1))</f>
        <v/>
      </c>
      <c r="H449" s="9" t="str">
        <f aca="false">IF(C449="","",IF(C449&gt;=0,"In","Out"))</f>
        <v/>
      </c>
    </row>
    <row r="450" customFormat="false" ht="15" hidden="false" customHeight="false" outlineLevel="0" collapsed="false">
      <c r="A450" s="7"/>
      <c r="B450" s="7"/>
      <c r="C450" s="7"/>
      <c r="D450" s="9" t="str">
        <f aca="false">IF(B450="","",IFERROR(INDEX(Rules!$B$5:$B$150,MATCH(1,INDEX(ISNUMBER(SEARCH(Rules!$A$5:$A$150,B450))*(Rules!$A$5:$A$150&lt;&gt;""),0),0)),"Uncategorized"))</f>
        <v/>
      </c>
      <c r="F450" s="9" t="str">
        <f aca="false">IF(B450="","",IF(E450&lt;&gt;"",E450,D450))</f>
        <v/>
      </c>
      <c r="G450" s="10" t="str">
        <f aca="false">IF(A450="","",DATE(YEAR(A450),MONTH(A450),1))</f>
        <v/>
      </c>
      <c r="H450" s="9" t="str">
        <f aca="false">IF(C450="","",IF(C450&gt;=0,"In","Out"))</f>
        <v/>
      </c>
    </row>
    <row r="451" customFormat="false" ht="15" hidden="false" customHeight="false" outlineLevel="0" collapsed="false">
      <c r="A451" s="7"/>
      <c r="B451" s="7"/>
      <c r="C451" s="7"/>
      <c r="D451" s="9" t="str">
        <f aca="false">IF(B451="","",IFERROR(INDEX(Rules!$B$5:$B$150,MATCH(1,INDEX(ISNUMBER(SEARCH(Rules!$A$5:$A$150,B451))*(Rules!$A$5:$A$150&lt;&gt;""),0),0)),"Uncategorized"))</f>
        <v/>
      </c>
      <c r="F451" s="9" t="str">
        <f aca="false">IF(B451="","",IF(E451&lt;&gt;"",E451,D451))</f>
        <v/>
      </c>
      <c r="G451" s="10" t="str">
        <f aca="false">IF(A451="","",DATE(YEAR(A451),MONTH(A451),1))</f>
        <v/>
      </c>
      <c r="H451" s="9" t="str">
        <f aca="false">IF(C451="","",IF(C451&gt;=0,"In","Out"))</f>
        <v/>
      </c>
    </row>
    <row r="452" customFormat="false" ht="15" hidden="false" customHeight="false" outlineLevel="0" collapsed="false">
      <c r="A452" s="7"/>
      <c r="B452" s="7"/>
      <c r="C452" s="7"/>
      <c r="D452" s="9" t="str">
        <f aca="false">IF(B452="","",IFERROR(INDEX(Rules!$B$5:$B$150,MATCH(1,INDEX(ISNUMBER(SEARCH(Rules!$A$5:$A$150,B452))*(Rules!$A$5:$A$150&lt;&gt;""),0),0)),"Uncategorized"))</f>
        <v/>
      </c>
      <c r="F452" s="9" t="str">
        <f aca="false">IF(B452="","",IF(E452&lt;&gt;"",E452,D452))</f>
        <v/>
      </c>
      <c r="G452" s="10" t="str">
        <f aca="false">IF(A452="","",DATE(YEAR(A452),MONTH(A452),1))</f>
        <v/>
      </c>
      <c r="H452" s="9" t="str">
        <f aca="false">IF(C452="","",IF(C452&gt;=0,"In","Out"))</f>
        <v/>
      </c>
    </row>
    <row r="453" customFormat="false" ht="15" hidden="false" customHeight="false" outlineLevel="0" collapsed="false">
      <c r="A453" s="7"/>
      <c r="B453" s="7"/>
      <c r="C453" s="7"/>
      <c r="D453" s="9" t="str">
        <f aca="false">IF(B453="","",IFERROR(INDEX(Rules!$B$5:$B$150,MATCH(1,INDEX(ISNUMBER(SEARCH(Rules!$A$5:$A$150,B453))*(Rules!$A$5:$A$150&lt;&gt;""),0),0)),"Uncategorized"))</f>
        <v/>
      </c>
      <c r="F453" s="9" t="str">
        <f aca="false">IF(B453="","",IF(E453&lt;&gt;"",E453,D453))</f>
        <v/>
      </c>
      <c r="G453" s="10" t="str">
        <f aca="false">IF(A453="","",DATE(YEAR(A453),MONTH(A453),1))</f>
        <v/>
      </c>
      <c r="H453" s="9" t="str">
        <f aca="false">IF(C453="","",IF(C453&gt;=0,"In","Out"))</f>
        <v/>
      </c>
    </row>
    <row r="454" customFormat="false" ht="15" hidden="false" customHeight="false" outlineLevel="0" collapsed="false">
      <c r="A454" s="7"/>
      <c r="B454" s="7"/>
      <c r="C454" s="7"/>
      <c r="D454" s="9" t="str">
        <f aca="false">IF(B454="","",IFERROR(INDEX(Rules!$B$5:$B$150,MATCH(1,INDEX(ISNUMBER(SEARCH(Rules!$A$5:$A$150,B454))*(Rules!$A$5:$A$150&lt;&gt;""),0),0)),"Uncategorized"))</f>
        <v/>
      </c>
      <c r="F454" s="9" t="str">
        <f aca="false">IF(B454="","",IF(E454&lt;&gt;"",E454,D454))</f>
        <v/>
      </c>
      <c r="G454" s="10" t="str">
        <f aca="false">IF(A454="","",DATE(YEAR(A454),MONTH(A454),1))</f>
        <v/>
      </c>
      <c r="H454" s="9" t="str">
        <f aca="false">IF(C454="","",IF(C454&gt;=0,"In","Out"))</f>
        <v/>
      </c>
    </row>
    <row r="455" customFormat="false" ht="15" hidden="false" customHeight="false" outlineLevel="0" collapsed="false">
      <c r="A455" s="7"/>
      <c r="B455" s="7"/>
      <c r="C455" s="7"/>
      <c r="D455" s="9" t="str">
        <f aca="false">IF(B455="","",IFERROR(INDEX(Rules!$B$5:$B$150,MATCH(1,INDEX(ISNUMBER(SEARCH(Rules!$A$5:$A$150,B455))*(Rules!$A$5:$A$150&lt;&gt;""),0),0)),"Uncategorized"))</f>
        <v/>
      </c>
      <c r="F455" s="9" t="str">
        <f aca="false">IF(B455="","",IF(E455&lt;&gt;"",E455,D455))</f>
        <v/>
      </c>
      <c r="G455" s="10" t="str">
        <f aca="false">IF(A455="","",DATE(YEAR(A455),MONTH(A455),1))</f>
        <v/>
      </c>
      <c r="H455" s="9" t="str">
        <f aca="false">IF(C455="","",IF(C455&gt;=0,"In","Out"))</f>
        <v/>
      </c>
    </row>
    <row r="456" customFormat="false" ht="15" hidden="false" customHeight="false" outlineLevel="0" collapsed="false">
      <c r="A456" s="7"/>
      <c r="B456" s="7"/>
      <c r="C456" s="7"/>
      <c r="D456" s="9" t="str">
        <f aca="false">IF(B456="","",IFERROR(INDEX(Rules!$B$5:$B$150,MATCH(1,INDEX(ISNUMBER(SEARCH(Rules!$A$5:$A$150,B456))*(Rules!$A$5:$A$150&lt;&gt;""),0),0)),"Uncategorized"))</f>
        <v/>
      </c>
      <c r="F456" s="9" t="str">
        <f aca="false">IF(B456="","",IF(E456&lt;&gt;"",E456,D456))</f>
        <v/>
      </c>
      <c r="G456" s="10" t="str">
        <f aca="false">IF(A456="","",DATE(YEAR(A456),MONTH(A456),1))</f>
        <v/>
      </c>
      <c r="H456" s="9" t="str">
        <f aca="false">IF(C456="","",IF(C456&gt;=0,"In","Out"))</f>
        <v/>
      </c>
    </row>
    <row r="457" customFormat="false" ht="15" hidden="false" customHeight="false" outlineLevel="0" collapsed="false">
      <c r="A457" s="7"/>
      <c r="B457" s="7"/>
      <c r="C457" s="7"/>
      <c r="D457" s="9" t="str">
        <f aca="false">IF(B457="","",IFERROR(INDEX(Rules!$B$5:$B$150,MATCH(1,INDEX(ISNUMBER(SEARCH(Rules!$A$5:$A$150,B457))*(Rules!$A$5:$A$150&lt;&gt;""),0),0)),"Uncategorized"))</f>
        <v/>
      </c>
      <c r="F457" s="9" t="str">
        <f aca="false">IF(B457="","",IF(E457&lt;&gt;"",E457,D457))</f>
        <v/>
      </c>
      <c r="G457" s="10" t="str">
        <f aca="false">IF(A457="","",DATE(YEAR(A457),MONTH(A457),1))</f>
        <v/>
      </c>
      <c r="H457" s="9" t="str">
        <f aca="false">IF(C457="","",IF(C457&gt;=0,"In","Out"))</f>
        <v/>
      </c>
    </row>
    <row r="458" customFormat="false" ht="15" hidden="false" customHeight="false" outlineLevel="0" collapsed="false">
      <c r="A458" s="7"/>
      <c r="B458" s="7"/>
      <c r="C458" s="7"/>
      <c r="D458" s="9" t="str">
        <f aca="false">IF(B458="","",IFERROR(INDEX(Rules!$B$5:$B$150,MATCH(1,INDEX(ISNUMBER(SEARCH(Rules!$A$5:$A$150,B458))*(Rules!$A$5:$A$150&lt;&gt;""),0),0)),"Uncategorized"))</f>
        <v/>
      </c>
      <c r="F458" s="9" t="str">
        <f aca="false">IF(B458="","",IF(E458&lt;&gt;"",E458,D458))</f>
        <v/>
      </c>
      <c r="G458" s="10" t="str">
        <f aca="false">IF(A458="","",DATE(YEAR(A458),MONTH(A458),1))</f>
        <v/>
      </c>
      <c r="H458" s="9" t="str">
        <f aca="false">IF(C458="","",IF(C458&gt;=0,"In","Out"))</f>
        <v/>
      </c>
    </row>
    <row r="459" customFormat="false" ht="15" hidden="false" customHeight="false" outlineLevel="0" collapsed="false">
      <c r="A459" s="7"/>
      <c r="B459" s="7"/>
      <c r="C459" s="7"/>
      <c r="D459" s="9" t="str">
        <f aca="false">IF(B459="","",IFERROR(INDEX(Rules!$B$5:$B$150,MATCH(1,INDEX(ISNUMBER(SEARCH(Rules!$A$5:$A$150,B459))*(Rules!$A$5:$A$150&lt;&gt;""),0),0)),"Uncategorized"))</f>
        <v/>
      </c>
      <c r="F459" s="9" t="str">
        <f aca="false">IF(B459="","",IF(E459&lt;&gt;"",E459,D459))</f>
        <v/>
      </c>
      <c r="G459" s="10" t="str">
        <f aca="false">IF(A459="","",DATE(YEAR(A459),MONTH(A459),1))</f>
        <v/>
      </c>
      <c r="H459" s="9" t="str">
        <f aca="false">IF(C459="","",IF(C459&gt;=0,"In","Out"))</f>
        <v/>
      </c>
    </row>
    <row r="460" customFormat="false" ht="15" hidden="false" customHeight="false" outlineLevel="0" collapsed="false">
      <c r="A460" s="7"/>
      <c r="B460" s="7"/>
      <c r="C460" s="7"/>
      <c r="D460" s="9" t="str">
        <f aca="false">IF(B460="","",IFERROR(INDEX(Rules!$B$5:$B$150,MATCH(1,INDEX(ISNUMBER(SEARCH(Rules!$A$5:$A$150,B460))*(Rules!$A$5:$A$150&lt;&gt;""),0),0)),"Uncategorized"))</f>
        <v/>
      </c>
      <c r="F460" s="9" t="str">
        <f aca="false">IF(B460="","",IF(E460&lt;&gt;"",E460,D460))</f>
        <v/>
      </c>
      <c r="G460" s="10" t="str">
        <f aca="false">IF(A460="","",DATE(YEAR(A460),MONTH(A460),1))</f>
        <v/>
      </c>
      <c r="H460" s="9" t="str">
        <f aca="false">IF(C460="","",IF(C460&gt;=0,"In","Out"))</f>
        <v/>
      </c>
    </row>
    <row r="461" customFormat="false" ht="15" hidden="false" customHeight="false" outlineLevel="0" collapsed="false">
      <c r="A461" s="7"/>
      <c r="B461" s="7"/>
      <c r="C461" s="7"/>
      <c r="D461" s="9" t="str">
        <f aca="false">IF(B461="","",IFERROR(INDEX(Rules!$B$5:$B$150,MATCH(1,INDEX(ISNUMBER(SEARCH(Rules!$A$5:$A$150,B461))*(Rules!$A$5:$A$150&lt;&gt;""),0),0)),"Uncategorized"))</f>
        <v/>
      </c>
      <c r="F461" s="9" t="str">
        <f aca="false">IF(B461="","",IF(E461&lt;&gt;"",E461,D461))</f>
        <v/>
      </c>
      <c r="G461" s="10" t="str">
        <f aca="false">IF(A461="","",DATE(YEAR(A461),MONTH(A461),1))</f>
        <v/>
      </c>
      <c r="H461" s="9" t="str">
        <f aca="false">IF(C461="","",IF(C461&gt;=0,"In","Out"))</f>
        <v/>
      </c>
    </row>
    <row r="462" customFormat="false" ht="15" hidden="false" customHeight="false" outlineLevel="0" collapsed="false">
      <c r="A462" s="7"/>
      <c r="B462" s="7"/>
      <c r="C462" s="7"/>
      <c r="D462" s="9" t="str">
        <f aca="false">IF(B462="","",IFERROR(INDEX(Rules!$B$5:$B$150,MATCH(1,INDEX(ISNUMBER(SEARCH(Rules!$A$5:$A$150,B462))*(Rules!$A$5:$A$150&lt;&gt;""),0),0)),"Uncategorized"))</f>
        <v/>
      </c>
      <c r="F462" s="9" t="str">
        <f aca="false">IF(B462="","",IF(E462&lt;&gt;"",E462,D462))</f>
        <v/>
      </c>
      <c r="G462" s="10" t="str">
        <f aca="false">IF(A462="","",DATE(YEAR(A462),MONTH(A462),1))</f>
        <v/>
      </c>
      <c r="H462" s="9" t="str">
        <f aca="false">IF(C462="","",IF(C462&gt;=0,"In","Out"))</f>
        <v/>
      </c>
    </row>
    <row r="463" customFormat="false" ht="15" hidden="false" customHeight="false" outlineLevel="0" collapsed="false">
      <c r="A463" s="7"/>
      <c r="B463" s="7"/>
      <c r="C463" s="7"/>
      <c r="D463" s="9" t="str">
        <f aca="false">IF(B463="","",IFERROR(INDEX(Rules!$B$5:$B$150,MATCH(1,INDEX(ISNUMBER(SEARCH(Rules!$A$5:$A$150,B463))*(Rules!$A$5:$A$150&lt;&gt;""),0),0)),"Uncategorized"))</f>
        <v/>
      </c>
      <c r="F463" s="9" t="str">
        <f aca="false">IF(B463="","",IF(E463&lt;&gt;"",E463,D463))</f>
        <v/>
      </c>
      <c r="G463" s="10" t="str">
        <f aca="false">IF(A463="","",DATE(YEAR(A463),MONTH(A463),1))</f>
        <v/>
      </c>
      <c r="H463" s="9" t="str">
        <f aca="false">IF(C463="","",IF(C463&gt;=0,"In","Out"))</f>
        <v/>
      </c>
    </row>
    <row r="464" customFormat="false" ht="15" hidden="false" customHeight="false" outlineLevel="0" collapsed="false">
      <c r="A464" s="7"/>
      <c r="B464" s="7"/>
      <c r="C464" s="7"/>
      <c r="D464" s="9" t="str">
        <f aca="false">IF(B464="","",IFERROR(INDEX(Rules!$B$5:$B$150,MATCH(1,INDEX(ISNUMBER(SEARCH(Rules!$A$5:$A$150,B464))*(Rules!$A$5:$A$150&lt;&gt;""),0),0)),"Uncategorized"))</f>
        <v/>
      </c>
      <c r="F464" s="9" t="str">
        <f aca="false">IF(B464="","",IF(E464&lt;&gt;"",E464,D464))</f>
        <v/>
      </c>
      <c r="G464" s="10" t="str">
        <f aca="false">IF(A464="","",DATE(YEAR(A464),MONTH(A464),1))</f>
        <v/>
      </c>
      <c r="H464" s="9" t="str">
        <f aca="false">IF(C464="","",IF(C464&gt;=0,"In","Out"))</f>
        <v/>
      </c>
    </row>
    <row r="465" customFormat="false" ht="15" hidden="false" customHeight="false" outlineLevel="0" collapsed="false">
      <c r="A465" s="7"/>
      <c r="B465" s="7"/>
      <c r="C465" s="7"/>
      <c r="D465" s="9" t="str">
        <f aca="false">IF(B465="","",IFERROR(INDEX(Rules!$B$5:$B$150,MATCH(1,INDEX(ISNUMBER(SEARCH(Rules!$A$5:$A$150,B465))*(Rules!$A$5:$A$150&lt;&gt;""),0),0)),"Uncategorized"))</f>
        <v/>
      </c>
      <c r="F465" s="9" t="str">
        <f aca="false">IF(B465="","",IF(E465&lt;&gt;"",E465,D465))</f>
        <v/>
      </c>
      <c r="G465" s="10" t="str">
        <f aca="false">IF(A465="","",DATE(YEAR(A465),MONTH(A465),1))</f>
        <v/>
      </c>
      <c r="H465" s="9" t="str">
        <f aca="false">IF(C465="","",IF(C465&gt;=0,"In","Out"))</f>
        <v/>
      </c>
    </row>
    <row r="466" customFormat="false" ht="15" hidden="false" customHeight="false" outlineLevel="0" collapsed="false">
      <c r="A466" s="7"/>
      <c r="B466" s="7"/>
      <c r="C466" s="7"/>
      <c r="D466" s="9" t="str">
        <f aca="false">IF(B466="","",IFERROR(INDEX(Rules!$B$5:$B$150,MATCH(1,INDEX(ISNUMBER(SEARCH(Rules!$A$5:$A$150,B466))*(Rules!$A$5:$A$150&lt;&gt;""),0),0)),"Uncategorized"))</f>
        <v/>
      </c>
      <c r="F466" s="9" t="str">
        <f aca="false">IF(B466="","",IF(E466&lt;&gt;"",E466,D466))</f>
        <v/>
      </c>
      <c r="G466" s="10" t="str">
        <f aca="false">IF(A466="","",DATE(YEAR(A466),MONTH(A466),1))</f>
        <v/>
      </c>
      <c r="H466" s="9" t="str">
        <f aca="false">IF(C466="","",IF(C466&gt;=0,"In","Out"))</f>
        <v/>
      </c>
    </row>
    <row r="467" customFormat="false" ht="15" hidden="false" customHeight="false" outlineLevel="0" collapsed="false">
      <c r="A467" s="7"/>
      <c r="B467" s="7"/>
      <c r="C467" s="7"/>
      <c r="D467" s="9" t="str">
        <f aca="false">IF(B467="","",IFERROR(INDEX(Rules!$B$5:$B$150,MATCH(1,INDEX(ISNUMBER(SEARCH(Rules!$A$5:$A$150,B467))*(Rules!$A$5:$A$150&lt;&gt;""),0),0)),"Uncategorized"))</f>
        <v/>
      </c>
      <c r="F467" s="9" t="str">
        <f aca="false">IF(B467="","",IF(E467&lt;&gt;"",E467,D467))</f>
        <v/>
      </c>
      <c r="G467" s="10" t="str">
        <f aca="false">IF(A467="","",DATE(YEAR(A467),MONTH(A467),1))</f>
        <v/>
      </c>
      <c r="H467" s="9" t="str">
        <f aca="false">IF(C467="","",IF(C467&gt;=0,"In","Out"))</f>
        <v/>
      </c>
    </row>
    <row r="468" customFormat="false" ht="15" hidden="false" customHeight="false" outlineLevel="0" collapsed="false">
      <c r="A468" s="7"/>
      <c r="B468" s="7"/>
      <c r="C468" s="7"/>
      <c r="D468" s="9" t="str">
        <f aca="false">IF(B468="","",IFERROR(INDEX(Rules!$B$5:$B$150,MATCH(1,INDEX(ISNUMBER(SEARCH(Rules!$A$5:$A$150,B468))*(Rules!$A$5:$A$150&lt;&gt;""),0),0)),"Uncategorized"))</f>
        <v/>
      </c>
      <c r="F468" s="9" t="str">
        <f aca="false">IF(B468="","",IF(E468&lt;&gt;"",E468,D468))</f>
        <v/>
      </c>
      <c r="G468" s="10" t="str">
        <f aca="false">IF(A468="","",DATE(YEAR(A468),MONTH(A468),1))</f>
        <v/>
      </c>
      <c r="H468" s="9" t="str">
        <f aca="false">IF(C468="","",IF(C468&gt;=0,"In","Out"))</f>
        <v/>
      </c>
    </row>
    <row r="469" customFormat="false" ht="15" hidden="false" customHeight="false" outlineLevel="0" collapsed="false">
      <c r="A469" s="7"/>
      <c r="B469" s="7"/>
      <c r="C469" s="7"/>
      <c r="D469" s="9" t="str">
        <f aca="false">IF(B469="","",IFERROR(INDEX(Rules!$B$5:$B$150,MATCH(1,INDEX(ISNUMBER(SEARCH(Rules!$A$5:$A$150,B469))*(Rules!$A$5:$A$150&lt;&gt;""),0),0)),"Uncategorized"))</f>
        <v/>
      </c>
      <c r="F469" s="9" t="str">
        <f aca="false">IF(B469="","",IF(E469&lt;&gt;"",E469,D469))</f>
        <v/>
      </c>
      <c r="G469" s="10" t="str">
        <f aca="false">IF(A469="","",DATE(YEAR(A469),MONTH(A469),1))</f>
        <v/>
      </c>
      <c r="H469" s="9" t="str">
        <f aca="false">IF(C469="","",IF(C469&gt;=0,"In","Out"))</f>
        <v/>
      </c>
    </row>
    <row r="470" customFormat="false" ht="15" hidden="false" customHeight="false" outlineLevel="0" collapsed="false">
      <c r="A470" s="7"/>
      <c r="B470" s="7"/>
      <c r="C470" s="7"/>
      <c r="D470" s="9" t="str">
        <f aca="false">IF(B470="","",IFERROR(INDEX(Rules!$B$5:$B$150,MATCH(1,INDEX(ISNUMBER(SEARCH(Rules!$A$5:$A$150,B470))*(Rules!$A$5:$A$150&lt;&gt;""),0),0)),"Uncategorized"))</f>
        <v/>
      </c>
      <c r="F470" s="9" t="str">
        <f aca="false">IF(B470="","",IF(E470&lt;&gt;"",E470,D470))</f>
        <v/>
      </c>
      <c r="G470" s="10" t="str">
        <f aca="false">IF(A470="","",DATE(YEAR(A470),MONTH(A470),1))</f>
        <v/>
      </c>
      <c r="H470" s="9" t="str">
        <f aca="false">IF(C470="","",IF(C470&gt;=0,"In","Out"))</f>
        <v/>
      </c>
    </row>
    <row r="471" customFormat="false" ht="15" hidden="false" customHeight="false" outlineLevel="0" collapsed="false">
      <c r="A471" s="7"/>
      <c r="B471" s="7"/>
      <c r="C471" s="7"/>
      <c r="D471" s="9" t="str">
        <f aca="false">IF(B471="","",IFERROR(INDEX(Rules!$B$5:$B$150,MATCH(1,INDEX(ISNUMBER(SEARCH(Rules!$A$5:$A$150,B471))*(Rules!$A$5:$A$150&lt;&gt;""),0),0)),"Uncategorized"))</f>
        <v/>
      </c>
      <c r="F471" s="9" t="str">
        <f aca="false">IF(B471="","",IF(E471&lt;&gt;"",E471,D471))</f>
        <v/>
      </c>
      <c r="G471" s="10" t="str">
        <f aca="false">IF(A471="","",DATE(YEAR(A471),MONTH(A471),1))</f>
        <v/>
      </c>
      <c r="H471" s="9" t="str">
        <f aca="false">IF(C471="","",IF(C471&gt;=0,"In","Out"))</f>
        <v/>
      </c>
    </row>
    <row r="472" customFormat="false" ht="15" hidden="false" customHeight="false" outlineLevel="0" collapsed="false">
      <c r="A472" s="7"/>
      <c r="B472" s="7"/>
      <c r="C472" s="7"/>
      <c r="D472" s="9" t="str">
        <f aca="false">IF(B472="","",IFERROR(INDEX(Rules!$B$5:$B$150,MATCH(1,INDEX(ISNUMBER(SEARCH(Rules!$A$5:$A$150,B472))*(Rules!$A$5:$A$150&lt;&gt;""),0),0)),"Uncategorized"))</f>
        <v/>
      </c>
      <c r="F472" s="9" t="str">
        <f aca="false">IF(B472="","",IF(E472&lt;&gt;"",E472,D472))</f>
        <v/>
      </c>
      <c r="G472" s="10" t="str">
        <f aca="false">IF(A472="","",DATE(YEAR(A472),MONTH(A472),1))</f>
        <v/>
      </c>
      <c r="H472" s="9" t="str">
        <f aca="false">IF(C472="","",IF(C472&gt;=0,"In","Out"))</f>
        <v/>
      </c>
    </row>
    <row r="473" customFormat="false" ht="15" hidden="false" customHeight="false" outlineLevel="0" collapsed="false">
      <c r="A473" s="7"/>
      <c r="B473" s="7"/>
      <c r="C473" s="7"/>
      <c r="D473" s="9" t="str">
        <f aca="false">IF(B473="","",IFERROR(INDEX(Rules!$B$5:$B$150,MATCH(1,INDEX(ISNUMBER(SEARCH(Rules!$A$5:$A$150,B473))*(Rules!$A$5:$A$150&lt;&gt;""),0),0)),"Uncategorized"))</f>
        <v/>
      </c>
      <c r="F473" s="9" t="str">
        <f aca="false">IF(B473="","",IF(E473&lt;&gt;"",E473,D473))</f>
        <v/>
      </c>
      <c r="G473" s="10" t="str">
        <f aca="false">IF(A473="","",DATE(YEAR(A473),MONTH(A473),1))</f>
        <v/>
      </c>
      <c r="H473" s="9" t="str">
        <f aca="false">IF(C473="","",IF(C473&gt;=0,"In","Out"))</f>
        <v/>
      </c>
    </row>
    <row r="474" customFormat="false" ht="15" hidden="false" customHeight="false" outlineLevel="0" collapsed="false">
      <c r="A474" s="7"/>
      <c r="B474" s="7"/>
      <c r="C474" s="7"/>
      <c r="D474" s="9" t="str">
        <f aca="false">IF(B474="","",IFERROR(INDEX(Rules!$B$5:$B$150,MATCH(1,INDEX(ISNUMBER(SEARCH(Rules!$A$5:$A$150,B474))*(Rules!$A$5:$A$150&lt;&gt;""),0),0)),"Uncategorized"))</f>
        <v/>
      </c>
      <c r="F474" s="9" t="str">
        <f aca="false">IF(B474="","",IF(E474&lt;&gt;"",E474,D474))</f>
        <v/>
      </c>
      <c r="G474" s="10" t="str">
        <f aca="false">IF(A474="","",DATE(YEAR(A474),MONTH(A474),1))</f>
        <v/>
      </c>
      <c r="H474" s="9" t="str">
        <f aca="false">IF(C474="","",IF(C474&gt;=0,"In","Out"))</f>
        <v/>
      </c>
    </row>
    <row r="475" customFormat="false" ht="15" hidden="false" customHeight="false" outlineLevel="0" collapsed="false">
      <c r="A475" s="7"/>
      <c r="B475" s="7"/>
      <c r="C475" s="7"/>
      <c r="D475" s="9" t="str">
        <f aca="false">IF(B475="","",IFERROR(INDEX(Rules!$B$5:$B$150,MATCH(1,INDEX(ISNUMBER(SEARCH(Rules!$A$5:$A$150,B475))*(Rules!$A$5:$A$150&lt;&gt;""),0),0)),"Uncategorized"))</f>
        <v/>
      </c>
      <c r="F475" s="9" t="str">
        <f aca="false">IF(B475="","",IF(E475&lt;&gt;"",E475,D475))</f>
        <v/>
      </c>
      <c r="G475" s="10" t="str">
        <f aca="false">IF(A475="","",DATE(YEAR(A475),MONTH(A475),1))</f>
        <v/>
      </c>
      <c r="H475" s="9" t="str">
        <f aca="false">IF(C475="","",IF(C475&gt;=0,"In","Out"))</f>
        <v/>
      </c>
    </row>
    <row r="476" customFormat="false" ht="15" hidden="false" customHeight="false" outlineLevel="0" collapsed="false">
      <c r="A476" s="7"/>
      <c r="B476" s="7"/>
      <c r="C476" s="7"/>
      <c r="D476" s="9" t="str">
        <f aca="false">IF(B476="","",IFERROR(INDEX(Rules!$B$5:$B$150,MATCH(1,INDEX(ISNUMBER(SEARCH(Rules!$A$5:$A$150,B476))*(Rules!$A$5:$A$150&lt;&gt;""),0),0)),"Uncategorized"))</f>
        <v/>
      </c>
      <c r="F476" s="9" t="str">
        <f aca="false">IF(B476="","",IF(E476&lt;&gt;"",E476,D476))</f>
        <v/>
      </c>
      <c r="G476" s="10" t="str">
        <f aca="false">IF(A476="","",DATE(YEAR(A476),MONTH(A476),1))</f>
        <v/>
      </c>
      <c r="H476" s="9" t="str">
        <f aca="false">IF(C476="","",IF(C476&gt;=0,"In","Out"))</f>
        <v/>
      </c>
    </row>
    <row r="477" customFormat="false" ht="15" hidden="false" customHeight="false" outlineLevel="0" collapsed="false">
      <c r="A477" s="7"/>
      <c r="B477" s="7"/>
      <c r="C477" s="7"/>
      <c r="D477" s="9" t="str">
        <f aca="false">IF(B477="","",IFERROR(INDEX(Rules!$B$5:$B$150,MATCH(1,INDEX(ISNUMBER(SEARCH(Rules!$A$5:$A$150,B477))*(Rules!$A$5:$A$150&lt;&gt;""),0),0)),"Uncategorized"))</f>
        <v/>
      </c>
      <c r="F477" s="9" t="str">
        <f aca="false">IF(B477="","",IF(E477&lt;&gt;"",E477,D477))</f>
        <v/>
      </c>
      <c r="G477" s="10" t="str">
        <f aca="false">IF(A477="","",DATE(YEAR(A477),MONTH(A477),1))</f>
        <v/>
      </c>
      <c r="H477" s="9" t="str">
        <f aca="false">IF(C477="","",IF(C477&gt;=0,"In","Out"))</f>
        <v/>
      </c>
    </row>
    <row r="478" customFormat="false" ht="15" hidden="false" customHeight="false" outlineLevel="0" collapsed="false">
      <c r="A478" s="7"/>
      <c r="B478" s="7"/>
      <c r="C478" s="7"/>
      <c r="D478" s="9" t="str">
        <f aca="false">IF(B478="","",IFERROR(INDEX(Rules!$B$5:$B$150,MATCH(1,INDEX(ISNUMBER(SEARCH(Rules!$A$5:$A$150,B478))*(Rules!$A$5:$A$150&lt;&gt;""),0),0)),"Uncategorized"))</f>
        <v/>
      </c>
      <c r="F478" s="9" t="str">
        <f aca="false">IF(B478="","",IF(E478&lt;&gt;"",E478,D478))</f>
        <v/>
      </c>
      <c r="G478" s="10" t="str">
        <f aca="false">IF(A478="","",DATE(YEAR(A478),MONTH(A478),1))</f>
        <v/>
      </c>
      <c r="H478" s="9" t="str">
        <f aca="false">IF(C478="","",IF(C478&gt;=0,"In","Out"))</f>
        <v/>
      </c>
    </row>
    <row r="479" customFormat="false" ht="15" hidden="false" customHeight="false" outlineLevel="0" collapsed="false">
      <c r="A479" s="7"/>
      <c r="B479" s="7"/>
      <c r="C479" s="7"/>
      <c r="D479" s="9" t="str">
        <f aca="false">IF(B479="","",IFERROR(INDEX(Rules!$B$5:$B$150,MATCH(1,INDEX(ISNUMBER(SEARCH(Rules!$A$5:$A$150,B479))*(Rules!$A$5:$A$150&lt;&gt;""),0),0)),"Uncategorized"))</f>
        <v/>
      </c>
      <c r="F479" s="9" t="str">
        <f aca="false">IF(B479="","",IF(E479&lt;&gt;"",E479,D479))</f>
        <v/>
      </c>
      <c r="G479" s="10" t="str">
        <f aca="false">IF(A479="","",DATE(YEAR(A479),MONTH(A479),1))</f>
        <v/>
      </c>
      <c r="H479" s="9" t="str">
        <f aca="false">IF(C479="","",IF(C479&gt;=0,"In","Out"))</f>
        <v/>
      </c>
    </row>
    <row r="480" customFormat="false" ht="15" hidden="false" customHeight="false" outlineLevel="0" collapsed="false">
      <c r="A480" s="7"/>
      <c r="B480" s="7"/>
      <c r="C480" s="7"/>
      <c r="D480" s="9" t="str">
        <f aca="false">IF(B480="","",IFERROR(INDEX(Rules!$B$5:$B$150,MATCH(1,INDEX(ISNUMBER(SEARCH(Rules!$A$5:$A$150,B480))*(Rules!$A$5:$A$150&lt;&gt;""),0),0)),"Uncategorized"))</f>
        <v/>
      </c>
      <c r="F480" s="9" t="str">
        <f aca="false">IF(B480="","",IF(E480&lt;&gt;"",E480,D480))</f>
        <v/>
      </c>
      <c r="G480" s="10" t="str">
        <f aca="false">IF(A480="","",DATE(YEAR(A480),MONTH(A480),1))</f>
        <v/>
      </c>
      <c r="H480" s="9" t="str">
        <f aca="false">IF(C480="","",IF(C480&gt;=0,"In","Out"))</f>
        <v/>
      </c>
    </row>
    <row r="481" customFormat="false" ht="15" hidden="false" customHeight="false" outlineLevel="0" collapsed="false">
      <c r="A481" s="7"/>
      <c r="B481" s="7"/>
      <c r="C481" s="7"/>
      <c r="D481" s="9" t="str">
        <f aca="false">IF(B481="","",IFERROR(INDEX(Rules!$B$5:$B$150,MATCH(1,INDEX(ISNUMBER(SEARCH(Rules!$A$5:$A$150,B481))*(Rules!$A$5:$A$150&lt;&gt;""),0),0)),"Uncategorized"))</f>
        <v/>
      </c>
      <c r="F481" s="9" t="str">
        <f aca="false">IF(B481="","",IF(E481&lt;&gt;"",E481,D481))</f>
        <v/>
      </c>
      <c r="G481" s="10" t="str">
        <f aca="false">IF(A481="","",DATE(YEAR(A481),MONTH(A481),1))</f>
        <v/>
      </c>
      <c r="H481" s="9" t="str">
        <f aca="false">IF(C481="","",IF(C481&gt;=0,"In","Out"))</f>
        <v/>
      </c>
    </row>
    <row r="482" customFormat="false" ht="15" hidden="false" customHeight="false" outlineLevel="0" collapsed="false">
      <c r="A482" s="7"/>
      <c r="B482" s="7"/>
      <c r="C482" s="7"/>
      <c r="D482" s="9" t="str">
        <f aca="false">IF(B482="","",IFERROR(INDEX(Rules!$B$5:$B$150,MATCH(1,INDEX(ISNUMBER(SEARCH(Rules!$A$5:$A$150,B482))*(Rules!$A$5:$A$150&lt;&gt;""),0),0)),"Uncategorized"))</f>
        <v/>
      </c>
      <c r="F482" s="9" t="str">
        <f aca="false">IF(B482="","",IF(E482&lt;&gt;"",E482,D482))</f>
        <v/>
      </c>
      <c r="G482" s="10" t="str">
        <f aca="false">IF(A482="","",DATE(YEAR(A482),MONTH(A482),1))</f>
        <v/>
      </c>
      <c r="H482" s="9" t="str">
        <f aca="false">IF(C482="","",IF(C482&gt;=0,"In","Out"))</f>
        <v/>
      </c>
    </row>
    <row r="483" customFormat="false" ht="15" hidden="false" customHeight="false" outlineLevel="0" collapsed="false">
      <c r="A483" s="7"/>
      <c r="B483" s="7"/>
      <c r="C483" s="7"/>
      <c r="D483" s="9" t="str">
        <f aca="false">IF(B483="","",IFERROR(INDEX(Rules!$B$5:$B$150,MATCH(1,INDEX(ISNUMBER(SEARCH(Rules!$A$5:$A$150,B483))*(Rules!$A$5:$A$150&lt;&gt;""),0),0)),"Uncategorized"))</f>
        <v/>
      </c>
      <c r="F483" s="9" t="str">
        <f aca="false">IF(B483="","",IF(E483&lt;&gt;"",E483,D483))</f>
        <v/>
      </c>
      <c r="G483" s="10" t="str">
        <f aca="false">IF(A483="","",DATE(YEAR(A483),MONTH(A483),1))</f>
        <v/>
      </c>
      <c r="H483" s="9" t="str">
        <f aca="false">IF(C483="","",IF(C483&gt;=0,"In","Out"))</f>
        <v/>
      </c>
    </row>
    <row r="484" customFormat="false" ht="15" hidden="false" customHeight="false" outlineLevel="0" collapsed="false">
      <c r="A484" s="7"/>
      <c r="B484" s="7"/>
      <c r="C484" s="7"/>
      <c r="D484" s="9" t="str">
        <f aca="false">IF(B484="","",IFERROR(INDEX(Rules!$B$5:$B$150,MATCH(1,INDEX(ISNUMBER(SEARCH(Rules!$A$5:$A$150,B484))*(Rules!$A$5:$A$150&lt;&gt;""),0),0)),"Uncategorized"))</f>
        <v/>
      </c>
      <c r="F484" s="9" t="str">
        <f aca="false">IF(B484="","",IF(E484&lt;&gt;"",E484,D484))</f>
        <v/>
      </c>
      <c r="G484" s="10" t="str">
        <f aca="false">IF(A484="","",DATE(YEAR(A484),MONTH(A484),1))</f>
        <v/>
      </c>
      <c r="H484" s="9" t="str">
        <f aca="false">IF(C484="","",IF(C484&gt;=0,"In","Out"))</f>
        <v/>
      </c>
    </row>
    <row r="485" customFormat="false" ht="15" hidden="false" customHeight="false" outlineLevel="0" collapsed="false">
      <c r="A485" s="7"/>
      <c r="B485" s="7"/>
      <c r="C485" s="7"/>
      <c r="D485" s="9" t="str">
        <f aca="false">IF(B485="","",IFERROR(INDEX(Rules!$B$5:$B$150,MATCH(1,INDEX(ISNUMBER(SEARCH(Rules!$A$5:$A$150,B485))*(Rules!$A$5:$A$150&lt;&gt;""),0),0)),"Uncategorized"))</f>
        <v/>
      </c>
      <c r="F485" s="9" t="str">
        <f aca="false">IF(B485="","",IF(E485&lt;&gt;"",E485,D485))</f>
        <v/>
      </c>
      <c r="G485" s="10" t="str">
        <f aca="false">IF(A485="","",DATE(YEAR(A485),MONTH(A485),1))</f>
        <v/>
      </c>
      <c r="H485" s="9" t="str">
        <f aca="false">IF(C485="","",IF(C485&gt;=0,"In","Out"))</f>
        <v/>
      </c>
    </row>
    <row r="486" customFormat="false" ht="15" hidden="false" customHeight="false" outlineLevel="0" collapsed="false">
      <c r="A486" s="7"/>
      <c r="B486" s="7"/>
      <c r="C486" s="7"/>
      <c r="D486" s="9" t="str">
        <f aca="false">IF(B486="","",IFERROR(INDEX(Rules!$B$5:$B$150,MATCH(1,INDEX(ISNUMBER(SEARCH(Rules!$A$5:$A$150,B486))*(Rules!$A$5:$A$150&lt;&gt;""),0),0)),"Uncategorized"))</f>
        <v/>
      </c>
      <c r="F486" s="9" t="str">
        <f aca="false">IF(B486="","",IF(E486&lt;&gt;"",E486,D486))</f>
        <v/>
      </c>
      <c r="G486" s="10" t="str">
        <f aca="false">IF(A486="","",DATE(YEAR(A486),MONTH(A486),1))</f>
        <v/>
      </c>
      <c r="H486" s="9" t="str">
        <f aca="false">IF(C486="","",IF(C486&gt;=0,"In","Out"))</f>
        <v/>
      </c>
    </row>
    <row r="487" customFormat="false" ht="15" hidden="false" customHeight="false" outlineLevel="0" collapsed="false">
      <c r="A487" s="7"/>
      <c r="B487" s="7"/>
      <c r="C487" s="7"/>
      <c r="D487" s="9" t="str">
        <f aca="false">IF(B487="","",IFERROR(INDEX(Rules!$B$5:$B$150,MATCH(1,INDEX(ISNUMBER(SEARCH(Rules!$A$5:$A$150,B487))*(Rules!$A$5:$A$150&lt;&gt;""),0),0)),"Uncategorized"))</f>
        <v/>
      </c>
      <c r="F487" s="9" t="str">
        <f aca="false">IF(B487="","",IF(E487&lt;&gt;"",E487,D487))</f>
        <v/>
      </c>
      <c r="G487" s="10" t="str">
        <f aca="false">IF(A487="","",DATE(YEAR(A487),MONTH(A487),1))</f>
        <v/>
      </c>
      <c r="H487" s="9" t="str">
        <f aca="false">IF(C487="","",IF(C487&gt;=0,"In","Out"))</f>
        <v/>
      </c>
    </row>
    <row r="488" customFormat="false" ht="15" hidden="false" customHeight="false" outlineLevel="0" collapsed="false">
      <c r="A488" s="7"/>
      <c r="B488" s="7"/>
      <c r="C488" s="7"/>
      <c r="D488" s="9" t="str">
        <f aca="false">IF(B488="","",IFERROR(INDEX(Rules!$B$5:$B$150,MATCH(1,INDEX(ISNUMBER(SEARCH(Rules!$A$5:$A$150,B488))*(Rules!$A$5:$A$150&lt;&gt;""),0),0)),"Uncategorized"))</f>
        <v/>
      </c>
      <c r="F488" s="9" t="str">
        <f aca="false">IF(B488="","",IF(E488&lt;&gt;"",E488,D488))</f>
        <v/>
      </c>
      <c r="G488" s="10" t="str">
        <f aca="false">IF(A488="","",DATE(YEAR(A488),MONTH(A488),1))</f>
        <v/>
      </c>
      <c r="H488" s="9" t="str">
        <f aca="false">IF(C488="","",IF(C488&gt;=0,"In","Out"))</f>
        <v/>
      </c>
    </row>
    <row r="489" customFormat="false" ht="15" hidden="false" customHeight="false" outlineLevel="0" collapsed="false">
      <c r="A489" s="7"/>
      <c r="B489" s="7"/>
      <c r="C489" s="7"/>
      <c r="D489" s="9" t="str">
        <f aca="false">IF(B489="","",IFERROR(INDEX(Rules!$B$5:$B$150,MATCH(1,INDEX(ISNUMBER(SEARCH(Rules!$A$5:$A$150,B489))*(Rules!$A$5:$A$150&lt;&gt;""),0),0)),"Uncategorized"))</f>
        <v/>
      </c>
      <c r="F489" s="9" t="str">
        <f aca="false">IF(B489="","",IF(E489&lt;&gt;"",E489,D489))</f>
        <v/>
      </c>
      <c r="G489" s="10" t="str">
        <f aca="false">IF(A489="","",DATE(YEAR(A489),MONTH(A489),1))</f>
        <v/>
      </c>
      <c r="H489" s="9" t="str">
        <f aca="false">IF(C489="","",IF(C489&gt;=0,"In","Out"))</f>
        <v/>
      </c>
    </row>
    <row r="490" customFormat="false" ht="15" hidden="false" customHeight="false" outlineLevel="0" collapsed="false">
      <c r="A490" s="7"/>
      <c r="B490" s="7"/>
      <c r="C490" s="7"/>
      <c r="D490" s="9" t="str">
        <f aca="false">IF(B490="","",IFERROR(INDEX(Rules!$B$5:$B$150,MATCH(1,INDEX(ISNUMBER(SEARCH(Rules!$A$5:$A$150,B490))*(Rules!$A$5:$A$150&lt;&gt;""),0),0)),"Uncategorized"))</f>
        <v/>
      </c>
      <c r="F490" s="9" t="str">
        <f aca="false">IF(B490="","",IF(E490&lt;&gt;"",E490,D490))</f>
        <v/>
      </c>
      <c r="G490" s="10" t="str">
        <f aca="false">IF(A490="","",DATE(YEAR(A490),MONTH(A490),1))</f>
        <v/>
      </c>
      <c r="H490" s="9" t="str">
        <f aca="false">IF(C490="","",IF(C490&gt;=0,"In","Out"))</f>
        <v/>
      </c>
    </row>
    <row r="491" customFormat="false" ht="15" hidden="false" customHeight="false" outlineLevel="0" collapsed="false">
      <c r="A491" s="7"/>
      <c r="B491" s="7"/>
      <c r="C491" s="7"/>
      <c r="D491" s="9" t="str">
        <f aca="false">IF(B491="","",IFERROR(INDEX(Rules!$B$5:$B$150,MATCH(1,INDEX(ISNUMBER(SEARCH(Rules!$A$5:$A$150,B491))*(Rules!$A$5:$A$150&lt;&gt;""),0),0)),"Uncategorized"))</f>
        <v/>
      </c>
      <c r="F491" s="9" t="str">
        <f aca="false">IF(B491="","",IF(E491&lt;&gt;"",E491,D491))</f>
        <v/>
      </c>
      <c r="G491" s="10" t="str">
        <f aca="false">IF(A491="","",DATE(YEAR(A491),MONTH(A491),1))</f>
        <v/>
      </c>
      <c r="H491" s="9" t="str">
        <f aca="false">IF(C491="","",IF(C491&gt;=0,"In","Out"))</f>
        <v/>
      </c>
    </row>
    <row r="492" customFormat="false" ht="15" hidden="false" customHeight="false" outlineLevel="0" collapsed="false">
      <c r="A492" s="7"/>
      <c r="B492" s="7"/>
      <c r="C492" s="7"/>
      <c r="D492" s="9" t="str">
        <f aca="false">IF(B492="","",IFERROR(INDEX(Rules!$B$5:$B$150,MATCH(1,INDEX(ISNUMBER(SEARCH(Rules!$A$5:$A$150,B492))*(Rules!$A$5:$A$150&lt;&gt;""),0),0)),"Uncategorized"))</f>
        <v/>
      </c>
      <c r="F492" s="9" t="str">
        <f aca="false">IF(B492="","",IF(E492&lt;&gt;"",E492,D492))</f>
        <v/>
      </c>
      <c r="G492" s="10" t="str">
        <f aca="false">IF(A492="","",DATE(YEAR(A492),MONTH(A492),1))</f>
        <v/>
      </c>
      <c r="H492" s="9" t="str">
        <f aca="false">IF(C492="","",IF(C492&gt;=0,"In","Out"))</f>
        <v/>
      </c>
    </row>
    <row r="493" customFormat="false" ht="15" hidden="false" customHeight="false" outlineLevel="0" collapsed="false">
      <c r="A493" s="7"/>
      <c r="B493" s="7"/>
      <c r="C493" s="7"/>
      <c r="D493" s="9" t="str">
        <f aca="false">IF(B493="","",IFERROR(INDEX(Rules!$B$5:$B$150,MATCH(1,INDEX(ISNUMBER(SEARCH(Rules!$A$5:$A$150,B493))*(Rules!$A$5:$A$150&lt;&gt;""),0),0)),"Uncategorized"))</f>
        <v/>
      </c>
      <c r="F493" s="9" t="str">
        <f aca="false">IF(B493="","",IF(E493&lt;&gt;"",E493,D493))</f>
        <v/>
      </c>
      <c r="G493" s="10" t="str">
        <f aca="false">IF(A493="","",DATE(YEAR(A493),MONTH(A493),1))</f>
        <v/>
      </c>
      <c r="H493" s="9" t="str">
        <f aca="false">IF(C493="","",IF(C493&gt;=0,"In","Out"))</f>
        <v/>
      </c>
    </row>
    <row r="494" customFormat="false" ht="15" hidden="false" customHeight="false" outlineLevel="0" collapsed="false">
      <c r="A494" s="7"/>
      <c r="B494" s="7"/>
      <c r="C494" s="7"/>
      <c r="D494" s="9" t="str">
        <f aca="false">IF(B494="","",IFERROR(INDEX(Rules!$B$5:$B$150,MATCH(1,INDEX(ISNUMBER(SEARCH(Rules!$A$5:$A$150,B494))*(Rules!$A$5:$A$150&lt;&gt;""),0),0)),"Uncategorized"))</f>
        <v/>
      </c>
      <c r="F494" s="9" t="str">
        <f aca="false">IF(B494="","",IF(E494&lt;&gt;"",E494,D494))</f>
        <v/>
      </c>
      <c r="G494" s="10" t="str">
        <f aca="false">IF(A494="","",DATE(YEAR(A494),MONTH(A494),1))</f>
        <v/>
      </c>
      <c r="H494" s="9" t="str">
        <f aca="false">IF(C494="","",IF(C494&gt;=0,"In","Out"))</f>
        <v/>
      </c>
    </row>
    <row r="495" customFormat="false" ht="15" hidden="false" customHeight="false" outlineLevel="0" collapsed="false">
      <c r="A495" s="7"/>
      <c r="B495" s="7"/>
      <c r="C495" s="7"/>
      <c r="D495" s="9" t="str">
        <f aca="false">IF(B495="","",IFERROR(INDEX(Rules!$B$5:$B$150,MATCH(1,INDEX(ISNUMBER(SEARCH(Rules!$A$5:$A$150,B495))*(Rules!$A$5:$A$150&lt;&gt;""),0),0)),"Uncategorized"))</f>
        <v/>
      </c>
      <c r="F495" s="9" t="str">
        <f aca="false">IF(B495="","",IF(E495&lt;&gt;"",E495,D495))</f>
        <v/>
      </c>
      <c r="G495" s="10" t="str">
        <f aca="false">IF(A495="","",DATE(YEAR(A495),MONTH(A495),1))</f>
        <v/>
      </c>
      <c r="H495" s="9" t="str">
        <f aca="false">IF(C495="","",IF(C495&gt;=0,"In","Out"))</f>
        <v/>
      </c>
    </row>
    <row r="496" customFormat="false" ht="15" hidden="false" customHeight="false" outlineLevel="0" collapsed="false">
      <c r="A496" s="7"/>
      <c r="B496" s="7"/>
      <c r="C496" s="7"/>
      <c r="D496" s="9" t="str">
        <f aca="false">IF(B496="","",IFERROR(INDEX(Rules!$B$5:$B$150,MATCH(1,INDEX(ISNUMBER(SEARCH(Rules!$A$5:$A$150,B496))*(Rules!$A$5:$A$150&lt;&gt;""),0),0)),"Uncategorized"))</f>
        <v/>
      </c>
      <c r="F496" s="9" t="str">
        <f aca="false">IF(B496="","",IF(E496&lt;&gt;"",E496,D496))</f>
        <v/>
      </c>
      <c r="G496" s="10" t="str">
        <f aca="false">IF(A496="","",DATE(YEAR(A496),MONTH(A496),1))</f>
        <v/>
      </c>
      <c r="H496" s="9" t="str">
        <f aca="false">IF(C496="","",IF(C496&gt;=0,"In","Out"))</f>
        <v/>
      </c>
    </row>
    <row r="497" customFormat="false" ht="15" hidden="false" customHeight="false" outlineLevel="0" collapsed="false">
      <c r="A497" s="7"/>
      <c r="B497" s="7"/>
      <c r="C497" s="7"/>
      <c r="D497" s="9" t="str">
        <f aca="false">IF(B497="","",IFERROR(INDEX(Rules!$B$5:$B$150,MATCH(1,INDEX(ISNUMBER(SEARCH(Rules!$A$5:$A$150,B497))*(Rules!$A$5:$A$150&lt;&gt;""),0),0)),"Uncategorized"))</f>
        <v/>
      </c>
      <c r="F497" s="9" t="str">
        <f aca="false">IF(B497="","",IF(E497&lt;&gt;"",E497,D497))</f>
        <v/>
      </c>
      <c r="G497" s="10" t="str">
        <f aca="false">IF(A497="","",DATE(YEAR(A497),MONTH(A497),1))</f>
        <v/>
      </c>
      <c r="H497" s="9" t="str">
        <f aca="false">IF(C497="","",IF(C497&gt;=0,"In","Out"))</f>
        <v/>
      </c>
    </row>
    <row r="498" customFormat="false" ht="15" hidden="false" customHeight="false" outlineLevel="0" collapsed="false">
      <c r="A498" s="7"/>
      <c r="B498" s="7"/>
      <c r="C498" s="7"/>
      <c r="D498" s="9" t="str">
        <f aca="false">IF(B498="","",IFERROR(INDEX(Rules!$B$5:$B$150,MATCH(1,INDEX(ISNUMBER(SEARCH(Rules!$A$5:$A$150,B498))*(Rules!$A$5:$A$150&lt;&gt;""),0),0)),"Uncategorized"))</f>
        <v/>
      </c>
      <c r="F498" s="9" t="str">
        <f aca="false">IF(B498="","",IF(E498&lt;&gt;"",E498,D498))</f>
        <v/>
      </c>
      <c r="G498" s="10" t="str">
        <f aca="false">IF(A498="","",DATE(YEAR(A498),MONTH(A498),1))</f>
        <v/>
      </c>
      <c r="H498" s="9" t="str">
        <f aca="false">IF(C498="","",IF(C498&gt;=0,"In","Out"))</f>
        <v/>
      </c>
    </row>
    <row r="499" customFormat="false" ht="15" hidden="false" customHeight="false" outlineLevel="0" collapsed="false">
      <c r="A499" s="7"/>
      <c r="B499" s="7"/>
      <c r="C499" s="7"/>
      <c r="D499" s="9" t="str">
        <f aca="false">IF(B499="","",IFERROR(INDEX(Rules!$B$5:$B$150,MATCH(1,INDEX(ISNUMBER(SEARCH(Rules!$A$5:$A$150,B499))*(Rules!$A$5:$A$150&lt;&gt;""),0),0)),"Uncategorized"))</f>
        <v/>
      </c>
      <c r="F499" s="9" t="str">
        <f aca="false">IF(B499="","",IF(E499&lt;&gt;"",E499,D499))</f>
        <v/>
      </c>
      <c r="G499" s="10" t="str">
        <f aca="false">IF(A499="","",DATE(YEAR(A499),MONTH(A499),1))</f>
        <v/>
      </c>
      <c r="H499" s="9" t="str">
        <f aca="false">IF(C499="","",IF(C499&gt;=0,"In","Out"))</f>
        <v/>
      </c>
    </row>
    <row r="500" customFormat="false" ht="15" hidden="false" customHeight="false" outlineLevel="0" collapsed="false">
      <c r="A500" s="7"/>
      <c r="B500" s="7"/>
      <c r="C500" s="7"/>
      <c r="D500" s="9" t="str">
        <f aca="false">IF(B500="","",IFERROR(INDEX(Rules!$B$5:$B$150,MATCH(1,INDEX(ISNUMBER(SEARCH(Rules!$A$5:$A$150,B500))*(Rules!$A$5:$A$150&lt;&gt;""),0),0)),"Uncategorized"))</f>
        <v/>
      </c>
      <c r="F500" s="9" t="str">
        <f aca="false">IF(B500="","",IF(E500&lt;&gt;"",E500,D500))</f>
        <v/>
      </c>
      <c r="G500" s="10" t="str">
        <f aca="false">IF(A500="","",DATE(YEAR(A500),MONTH(A500),1))</f>
        <v/>
      </c>
      <c r="H500" s="9" t="str">
        <f aca="false">IF(C500="","",IF(C500&gt;=0,"In","Out"))</f>
        <v/>
      </c>
    </row>
    <row r="501" customFormat="false" ht="15" hidden="false" customHeight="false" outlineLevel="0" collapsed="false">
      <c r="A501" s="7"/>
      <c r="B501" s="7"/>
      <c r="C501" s="7"/>
      <c r="D501" s="9" t="str">
        <f aca="false">IF(B501="","",IFERROR(INDEX(Rules!$B$5:$B$150,MATCH(1,INDEX(ISNUMBER(SEARCH(Rules!$A$5:$A$150,B501))*(Rules!$A$5:$A$150&lt;&gt;""),0),0)),"Uncategorized"))</f>
        <v/>
      </c>
      <c r="F501" s="9" t="str">
        <f aca="false">IF(B501="","",IF(E501&lt;&gt;"",E501,D501))</f>
        <v/>
      </c>
      <c r="G501" s="10" t="str">
        <f aca="false">IF(A501="","",DATE(YEAR(A501),MONTH(A501),1))</f>
        <v/>
      </c>
      <c r="H501" s="9" t="str">
        <f aca="false">IF(C501="","",IF(C501&gt;=0,"In","Out"))</f>
        <v/>
      </c>
    </row>
    <row r="502" customFormat="false" ht="15" hidden="false" customHeight="false" outlineLevel="0" collapsed="false">
      <c r="A502" s="7"/>
      <c r="B502" s="7"/>
      <c r="C502" s="7"/>
      <c r="D502" s="9" t="str">
        <f aca="false">IF(B502="","",IFERROR(INDEX(Rules!$B$5:$B$150,MATCH(1,INDEX(ISNUMBER(SEARCH(Rules!$A$5:$A$150,B502))*(Rules!$A$5:$A$150&lt;&gt;""),0),0)),"Uncategorized"))</f>
        <v/>
      </c>
      <c r="F502" s="9" t="str">
        <f aca="false">IF(B502="","",IF(E502&lt;&gt;"",E502,D502))</f>
        <v/>
      </c>
      <c r="G502" s="10" t="str">
        <f aca="false">IF(A502="","",DATE(YEAR(A502),MONTH(A502),1))</f>
        <v/>
      </c>
      <c r="H502" s="9" t="str">
        <f aca="false">IF(C502="","",IF(C502&gt;=0,"In","Out"))</f>
        <v/>
      </c>
    </row>
    <row r="503" customFormat="false" ht="15" hidden="false" customHeight="false" outlineLevel="0" collapsed="false">
      <c r="A503" s="7"/>
      <c r="B503" s="7"/>
      <c r="C503" s="7"/>
      <c r="D503" s="9" t="str">
        <f aca="false">IF(B503="","",IFERROR(INDEX(Rules!$B$5:$B$150,MATCH(1,INDEX(ISNUMBER(SEARCH(Rules!$A$5:$A$150,B503))*(Rules!$A$5:$A$150&lt;&gt;""),0),0)),"Uncategorized"))</f>
        <v/>
      </c>
      <c r="F503" s="9" t="str">
        <f aca="false">IF(B503="","",IF(E503&lt;&gt;"",E503,D503))</f>
        <v/>
      </c>
      <c r="G503" s="10" t="str">
        <f aca="false">IF(A503="","",DATE(YEAR(A503),MONTH(A503),1))</f>
        <v/>
      </c>
      <c r="H503" s="9" t="str">
        <f aca="false">IF(C503="","",IF(C503&gt;=0,"In","Out"))</f>
        <v/>
      </c>
    </row>
    <row r="504" customFormat="false" ht="15" hidden="false" customHeight="false" outlineLevel="0" collapsed="false">
      <c r="A504" s="7"/>
      <c r="B504" s="7"/>
      <c r="C504" s="7"/>
      <c r="D504" s="9" t="str">
        <f aca="false">IF(B504="","",IFERROR(INDEX(Rules!$B$5:$B$150,MATCH(1,INDEX(ISNUMBER(SEARCH(Rules!$A$5:$A$150,B504))*(Rules!$A$5:$A$150&lt;&gt;""),0),0)),"Uncategorized"))</f>
        <v/>
      </c>
      <c r="F504" s="9" t="str">
        <f aca="false">IF(B504="","",IF(E504&lt;&gt;"",E504,D504))</f>
        <v/>
      </c>
      <c r="G504" s="10" t="str">
        <f aca="false">IF(A504="","",DATE(YEAR(A504),MONTH(A504),1))</f>
        <v/>
      </c>
      <c r="H504" s="9" t="str">
        <f aca="false">IF(C504="","",IF(C504&gt;=0,"In","Out"))</f>
        <v/>
      </c>
    </row>
    <row r="505" customFormat="false" ht="15" hidden="false" customHeight="false" outlineLevel="0" collapsed="false">
      <c r="A505" s="7"/>
      <c r="B505" s="7"/>
      <c r="C505" s="7"/>
      <c r="D505" s="9" t="str">
        <f aca="false">IF(B505="","",IFERROR(INDEX(Rules!$B$5:$B$150,MATCH(1,INDEX(ISNUMBER(SEARCH(Rules!$A$5:$A$150,B505))*(Rules!$A$5:$A$150&lt;&gt;""),0),0)),"Uncategorized"))</f>
        <v/>
      </c>
      <c r="F505" s="9" t="str">
        <f aca="false">IF(B505="","",IF(E505&lt;&gt;"",E505,D505))</f>
        <v/>
      </c>
      <c r="G505" s="10" t="str">
        <f aca="false">IF(A505="","",DATE(YEAR(A505),MONTH(A505),1))</f>
        <v/>
      </c>
      <c r="H505" s="9" t="str">
        <f aca="false">IF(C505="","",IF(C505&gt;=0,"In","Out"))</f>
        <v/>
      </c>
    </row>
    <row r="506" customFormat="false" ht="15" hidden="false" customHeight="false" outlineLevel="0" collapsed="false">
      <c r="A506" s="7"/>
      <c r="B506" s="7"/>
      <c r="C506" s="7"/>
      <c r="D506" s="9" t="str">
        <f aca="false">IF(B506="","",IFERROR(INDEX(Rules!$B$5:$B$150,MATCH(1,INDEX(ISNUMBER(SEARCH(Rules!$A$5:$A$150,B506))*(Rules!$A$5:$A$150&lt;&gt;""),0),0)),"Uncategorized"))</f>
        <v/>
      </c>
      <c r="F506" s="9" t="str">
        <f aca="false">IF(B506="","",IF(E506&lt;&gt;"",E506,D506))</f>
        <v/>
      </c>
      <c r="G506" s="10" t="str">
        <f aca="false">IF(A506="","",DATE(YEAR(A506),MONTH(A506),1))</f>
        <v/>
      </c>
      <c r="H506" s="9" t="str">
        <f aca="false">IF(C506="","",IF(C506&gt;=0,"In","Out"))</f>
        <v/>
      </c>
    </row>
    <row r="507" customFormat="false" ht="15" hidden="false" customHeight="false" outlineLevel="0" collapsed="false">
      <c r="A507" s="7"/>
      <c r="B507" s="7"/>
      <c r="C507" s="7"/>
      <c r="D507" s="9" t="str">
        <f aca="false">IF(B507="","",IFERROR(INDEX(Rules!$B$5:$B$150,MATCH(1,INDEX(ISNUMBER(SEARCH(Rules!$A$5:$A$150,B507))*(Rules!$A$5:$A$150&lt;&gt;""),0),0)),"Uncategorized"))</f>
        <v/>
      </c>
      <c r="F507" s="9" t="str">
        <f aca="false">IF(B507="","",IF(E507&lt;&gt;"",E507,D507))</f>
        <v/>
      </c>
      <c r="G507" s="10" t="str">
        <f aca="false">IF(A507="","",DATE(YEAR(A507),MONTH(A507),1))</f>
        <v/>
      </c>
      <c r="H507" s="9" t="str">
        <f aca="false">IF(C507="","",IF(C507&gt;=0,"In","Out"))</f>
        <v/>
      </c>
    </row>
    <row r="508" customFormat="false" ht="15" hidden="false" customHeight="false" outlineLevel="0" collapsed="false">
      <c r="A508" s="7"/>
      <c r="B508" s="7"/>
      <c r="C508" s="7"/>
      <c r="D508" s="9" t="str">
        <f aca="false">IF(B508="","",IFERROR(INDEX(Rules!$B$5:$B$150,MATCH(1,INDEX(ISNUMBER(SEARCH(Rules!$A$5:$A$150,B508))*(Rules!$A$5:$A$150&lt;&gt;""),0),0)),"Uncategorized"))</f>
        <v/>
      </c>
      <c r="F508" s="9" t="str">
        <f aca="false">IF(B508="","",IF(E508&lt;&gt;"",E508,D508))</f>
        <v/>
      </c>
      <c r="G508" s="10" t="str">
        <f aca="false">IF(A508="","",DATE(YEAR(A508),MONTH(A508),1))</f>
        <v/>
      </c>
      <c r="H508" s="9" t="str">
        <f aca="false">IF(C508="","",IF(C508&gt;=0,"In","Out"))</f>
        <v/>
      </c>
    </row>
    <row r="509" customFormat="false" ht="15" hidden="false" customHeight="false" outlineLevel="0" collapsed="false">
      <c r="A509" s="7"/>
      <c r="B509" s="7"/>
      <c r="C509" s="7"/>
      <c r="D509" s="9" t="str">
        <f aca="false">IF(B509="","",IFERROR(INDEX(Rules!$B$5:$B$150,MATCH(1,INDEX(ISNUMBER(SEARCH(Rules!$A$5:$A$150,B509))*(Rules!$A$5:$A$150&lt;&gt;""),0),0)),"Uncategorized"))</f>
        <v/>
      </c>
      <c r="F509" s="9" t="str">
        <f aca="false">IF(B509="","",IF(E509&lt;&gt;"",E509,D509))</f>
        <v/>
      </c>
      <c r="G509" s="10" t="str">
        <f aca="false">IF(A509="","",DATE(YEAR(A509),MONTH(A509),1))</f>
        <v/>
      </c>
      <c r="H509" s="9" t="str">
        <f aca="false">IF(C509="","",IF(C509&gt;=0,"In","Out"))</f>
        <v/>
      </c>
    </row>
    <row r="510" customFormat="false" ht="15" hidden="false" customHeight="false" outlineLevel="0" collapsed="false">
      <c r="A510" s="7"/>
      <c r="B510" s="7"/>
      <c r="C510" s="7"/>
      <c r="D510" s="9" t="str">
        <f aca="false">IF(B510="","",IFERROR(INDEX(Rules!$B$5:$B$150,MATCH(1,INDEX(ISNUMBER(SEARCH(Rules!$A$5:$A$150,B510))*(Rules!$A$5:$A$150&lt;&gt;""),0),0)),"Uncategorized"))</f>
        <v/>
      </c>
      <c r="F510" s="9" t="str">
        <f aca="false">IF(B510="","",IF(E510&lt;&gt;"",E510,D510))</f>
        <v/>
      </c>
      <c r="G510" s="10" t="str">
        <f aca="false">IF(A510="","",DATE(YEAR(A510),MONTH(A510),1))</f>
        <v/>
      </c>
      <c r="H510" s="9" t="str">
        <f aca="false">IF(C510="","",IF(C510&gt;=0,"In","Out"))</f>
        <v/>
      </c>
    </row>
    <row r="511" customFormat="false" ht="15" hidden="false" customHeight="false" outlineLevel="0" collapsed="false">
      <c r="A511" s="7"/>
      <c r="B511" s="7"/>
      <c r="C511" s="7"/>
      <c r="D511" s="9" t="str">
        <f aca="false">IF(B511="","",IFERROR(INDEX(Rules!$B$5:$B$150,MATCH(1,INDEX(ISNUMBER(SEARCH(Rules!$A$5:$A$150,B511))*(Rules!$A$5:$A$150&lt;&gt;""),0),0)),"Uncategorized"))</f>
        <v/>
      </c>
      <c r="F511" s="9" t="str">
        <f aca="false">IF(B511="","",IF(E511&lt;&gt;"",E511,D511))</f>
        <v/>
      </c>
      <c r="G511" s="10" t="str">
        <f aca="false">IF(A511="","",DATE(YEAR(A511),MONTH(A511),1))</f>
        <v/>
      </c>
      <c r="H511" s="9" t="str">
        <f aca="false">IF(C511="","",IF(C511&gt;=0,"In","Out"))</f>
        <v/>
      </c>
    </row>
    <row r="512" customFormat="false" ht="15" hidden="false" customHeight="false" outlineLevel="0" collapsed="false">
      <c r="A512" s="7"/>
      <c r="B512" s="7"/>
      <c r="C512" s="7"/>
      <c r="D512" s="9" t="str">
        <f aca="false">IF(B512="","",IFERROR(INDEX(Rules!$B$5:$B$150,MATCH(1,INDEX(ISNUMBER(SEARCH(Rules!$A$5:$A$150,B512))*(Rules!$A$5:$A$150&lt;&gt;""),0),0)),"Uncategorized"))</f>
        <v/>
      </c>
      <c r="F512" s="9" t="str">
        <f aca="false">IF(B512="","",IF(E512&lt;&gt;"",E512,D512))</f>
        <v/>
      </c>
      <c r="G512" s="10" t="str">
        <f aca="false">IF(A512="","",DATE(YEAR(A512),MONTH(A512),1))</f>
        <v/>
      </c>
      <c r="H512" s="9" t="str">
        <f aca="false">IF(C512="","",IF(C512&gt;=0,"In","Out"))</f>
        <v/>
      </c>
    </row>
    <row r="513" customFormat="false" ht="15" hidden="false" customHeight="false" outlineLevel="0" collapsed="false">
      <c r="A513" s="7"/>
      <c r="B513" s="7"/>
      <c r="C513" s="7"/>
      <c r="D513" s="9" t="str">
        <f aca="false">IF(B513="","",IFERROR(INDEX(Rules!$B$5:$B$150,MATCH(1,INDEX(ISNUMBER(SEARCH(Rules!$A$5:$A$150,B513))*(Rules!$A$5:$A$150&lt;&gt;""),0),0)),"Uncategorized"))</f>
        <v/>
      </c>
      <c r="F513" s="9" t="str">
        <f aca="false">IF(B513="","",IF(E513&lt;&gt;"",E513,D513))</f>
        <v/>
      </c>
      <c r="G513" s="10" t="str">
        <f aca="false">IF(A513="","",DATE(YEAR(A513),MONTH(A513),1))</f>
        <v/>
      </c>
      <c r="H513" s="9" t="str">
        <f aca="false">IF(C513="","",IF(C513&gt;=0,"In","Out"))</f>
        <v/>
      </c>
    </row>
    <row r="514" customFormat="false" ht="15" hidden="false" customHeight="false" outlineLevel="0" collapsed="false">
      <c r="A514" s="7"/>
      <c r="B514" s="7"/>
      <c r="C514" s="7"/>
      <c r="D514" s="9" t="str">
        <f aca="false">IF(B514="","",IFERROR(INDEX(Rules!$B$5:$B$150,MATCH(1,INDEX(ISNUMBER(SEARCH(Rules!$A$5:$A$150,B514))*(Rules!$A$5:$A$150&lt;&gt;""),0),0)),"Uncategorized"))</f>
        <v/>
      </c>
      <c r="F514" s="9" t="str">
        <f aca="false">IF(B514="","",IF(E514&lt;&gt;"",E514,D514))</f>
        <v/>
      </c>
      <c r="G514" s="10" t="str">
        <f aca="false">IF(A514="","",DATE(YEAR(A514),MONTH(A514),1))</f>
        <v/>
      </c>
      <c r="H514" s="9" t="str">
        <f aca="false">IF(C514="","",IF(C514&gt;=0,"In","Out"))</f>
        <v/>
      </c>
    </row>
    <row r="515" customFormat="false" ht="15" hidden="false" customHeight="false" outlineLevel="0" collapsed="false">
      <c r="A515" s="7"/>
      <c r="B515" s="7"/>
      <c r="C515" s="7"/>
      <c r="D515" s="9" t="str">
        <f aca="false">IF(B515="","",IFERROR(INDEX(Rules!$B$5:$B$150,MATCH(1,INDEX(ISNUMBER(SEARCH(Rules!$A$5:$A$150,B515))*(Rules!$A$5:$A$150&lt;&gt;""),0),0)),"Uncategorized"))</f>
        <v/>
      </c>
      <c r="F515" s="9" t="str">
        <f aca="false">IF(B515="","",IF(E515&lt;&gt;"",E515,D515))</f>
        <v/>
      </c>
      <c r="G515" s="10" t="str">
        <f aca="false">IF(A515="","",DATE(YEAR(A515),MONTH(A515),1))</f>
        <v/>
      </c>
      <c r="H515" s="9" t="str">
        <f aca="false">IF(C515="","",IF(C515&gt;=0,"In","Out"))</f>
        <v/>
      </c>
    </row>
    <row r="516" customFormat="false" ht="15" hidden="false" customHeight="false" outlineLevel="0" collapsed="false">
      <c r="A516" s="7"/>
      <c r="B516" s="7"/>
      <c r="C516" s="7"/>
      <c r="D516" s="9" t="str">
        <f aca="false">IF(B516="","",IFERROR(INDEX(Rules!$B$5:$B$150,MATCH(1,INDEX(ISNUMBER(SEARCH(Rules!$A$5:$A$150,B516))*(Rules!$A$5:$A$150&lt;&gt;""),0),0)),"Uncategorized"))</f>
        <v/>
      </c>
      <c r="F516" s="9" t="str">
        <f aca="false">IF(B516="","",IF(E516&lt;&gt;"",E516,D516))</f>
        <v/>
      </c>
      <c r="G516" s="10" t="str">
        <f aca="false">IF(A516="","",DATE(YEAR(A516),MONTH(A516),1))</f>
        <v/>
      </c>
      <c r="H516" s="9" t="str">
        <f aca="false">IF(C516="","",IF(C516&gt;=0,"In","Out"))</f>
        <v/>
      </c>
    </row>
    <row r="517" customFormat="false" ht="15" hidden="false" customHeight="false" outlineLevel="0" collapsed="false">
      <c r="A517" s="7"/>
      <c r="B517" s="7"/>
      <c r="C517" s="7"/>
      <c r="D517" s="9" t="str">
        <f aca="false">IF(B517="","",IFERROR(INDEX(Rules!$B$5:$B$150,MATCH(1,INDEX(ISNUMBER(SEARCH(Rules!$A$5:$A$150,B517))*(Rules!$A$5:$A$150&lt;&gt;""),0),0)),"Uncategorized"))</f>
        <v/>
      </c>
      <c r="F517" s="9" t="str">
        <f aca="false">IF(B517="","",IF(E517&lt;&gt;"",E517,D517))</f>
        <v/>
      </c>
      <c r="G517" s="10" t="str">
        <f aca="false">IF(A517="","",DATE(YEAR(A517),MONTH(A517),1))</f>
        <v/>
      </c>
      <c r="H517" s="9" t="str">
        <f aca="false">IF(C517="","",IF(C517&gt;=0,"In","Out"))</f>
        <v/>
      </c>
    </row>
    <row r="518" customFormat="false" ht="15" hidden="false" customHeight="false" outlineLevel="0" collapsed="false">
      <c r="A518" s="7"/>
      <c r="B518" s="7"/>
      <c r="C518" s="7"/>
      <c r="D518" s="9" t="str">
        <f aca="false">IF(B518="","",IFERROR(INDEX(Rules!$B$5:$B$150,MATCH(1,INDEX(ISNUMBER(SEARCH(Rules!$A$5:$A$150,B518))*(Rules!$A$5:$A$150&lt;&gt;""),0),0)),"Uncategorized"))</f>
        <v/>
      </c>
      <c r="F518" s="9" t="str">
        <f aca="false">IF(B518="","",IF(E518&lt;&gt;"",E518,D518))</f>
        <v/>
      </c>
      <c r="G518" s="10" t="str">
        <f aca="false">IF(A518="","",DATE(YEAR(A518),MONTH(A518),1))</f>
        <v/>
      </c>
      <c r="H518" s="9" t="str">
        <f aca="false">IF(C518="","",IF(C518&gt;=0,"In","Out"))</f>
        <v/>
      </c>
    </row>
    <row r="519" customFormat="false" ht="15" hidden="false" customHeight="false" outlineLevel="0" collapsed="false">
      <c r="A519" s="7"/>
      <c r="B519" s="7"/>
      <c r="C519" s="7"/>
      <c r="D519" s="9" t="str">
        <f aca="false">IF(B519="","",IFERROR(INDEX(Rules!$B$5:$B$150,MATCH(1,INDEX(ISNUMBER(SEARCH(Rules!$A$5:$A$150,B519))*(Rules!$A$5:$A$150&lt;&gt;""),0),0)),"Uncategorized"))</f>
        <v/>
      </c>
      <c r="F519" s="9" t="str">
        <f aca="false">IF(B519="","",IF(E519&lt;&gt;"",E519,D519))</f>
        <v/>
      </c>
      <c r="G519" s="10" t="str">
        <f aca="false">IF(A519="","",DATE(YEAR(A519),MONTH(A519),1))</f>
        <v/>
      </c>
      <c r="H519" s="9" t="str">
        <f aca="false">IF(C519="","",IF(C519&gt;=0,"In","Out"))</f>
        <v/>
      </c>
    </row>
    <row r="520" customFormat="false" ht="15" hidden="false" customHeight="false" outlineLevel="0" collapsed="false">
      <c r="A520" s="7"/>
      <c r="B520" s="7"/>
      <c r="C520" s="7"/>
      <c r="D520" s="9" t="str">
        <f aca="false">IF(B520="","",IFERROR(INDEX(Rules!$B$5:$B$150,MATCH(1,INDEX(ISNUMBER(SEARCH(Rules!$A$5:$A$150,B520))*(Rules!$A$5:$A$150&lt;&gt;""),0),0)),"Uncategorized"))</f>
        <v/>
      </c>
      <c r="F520" s="9" t="str">
        <f aca="false">IF(B520="","",IF(E520&lt;&gt;"",E520,D520))</f>
        <v/>
      </c>
      <c r="G520" s="10" t="str">
        <f aca="false">IF(A520="","",DATE(YEAR(A520),MONTH(A520),1))</f>
        <v/>
      </c>
      <c r="H520" s="9" t="str">
        <f aca="false">IF(C520="","",IF(C520&gt;=0,"In","Out"))</f>
        <v/>
      </c>
    </row>
    <row r="521" customFormat="false" ht="15" hidden="false" customHeight="false" outlineLevel="0" collapsed="false">
      <c r="A521" s="7"/>
      <c r="B521" s="7"/>
      <c r="C521" s="7"/>
      <c r="D521" s="9" t="str">
        <f aca="false">IF(B521="","",IFERROR(INDEX(Rules!$B$5:$B$150,MATCH(1,INDEX(ISNUMBER(SEARCH(Rules!$A$5:$A$150,B521))*(Rules!$A$5:$A$150&lt;&gt;""),0),0)),"Uncategorized"))</f>
        <v/>
      </c>
      <c r="F521" s="9" t="str">
        <f aca="false">IF(B521="","",IF(E521&lt;&gt;"",E521,D521))</f>
        <v/>
      </c>
      <c r="G521" s="10" t="str">
        <f aca="false">IF(A521="","",DATE(YEAR(A521),MONTH(A521),1))</f>
        <v/>
      </c>
      <c r="H521" s="9" t="str">
        <f aca="false">IF(C521="","",IF(C521&gt;=0,"In","Out"))</f>
        <v/>
      </c>
    </row>
    <row r="522" customFormat="false" ht="15" hidden="false" customHeight="false" outlineLevel="0" collapsed="false">
      <c r="A522" s="7"/>
      <c r="B522" s="7"/>
      <c r="C522" s="7"/>
      <c r="D522" s="9" t="str">
        <f aca="false">IF(B522="","",IFERROR(INDEX(Rules!$B$5:$B$150,MATCH(1,INDEX(ISNUMBER(SEARCH(Rules!$A$5:$A$150,B522))*(Rules!$A$5:$A$150&lt;&gt;""),0),0)),"Uncategorized"))</f>
        <v/>
      </c>
      <c r="F522" s="9" t="str">
        <f aca="false">IF(B522="","",IF(E522&lt;&gt;"",E522,D522))</f>
        <v/>
      </c>
      <c r="G522" s="10" t="str">
        <f aca="false">IF(A522="","",DATE(YEAR(A522),MONTH(A522),1))</f>
        <v/>
      </c>
      <c r="H522" s="9" t="str">
        <f aca="false">IF(C522="","",IF(C522&gt;=0,"In","Out"))</f>
        <v/>
      </c>
    </row>
    <row r="523" customFormat="false" ht="15" hidden="false" customHeight="false" outlineLevel="0" collapsed="false">
      <c r="A523" s="7"/>
      <c r="B523" s="7"/>
      <c r="C523" s="7"/>
      <c r="D523" s="9" t="str">
        <f aca="false">IF(B523="","",IFERROR(INDEX(Rules!$B$5:$B$150,MATCH(1,INDEX(ISNUMBER(SEARCH(Rules!$A$5:$A$150,B523))*(Rules!$A$5:$A$150&lt;&gt;""),0),0)),"Uncategorized"))</f>
        <v/>
      </c>
      <c r="F523" s="9" t="str">
        <f aca="false">IF(B523="","",IF(E523&lt;&gt;"",E523,D523))</f>
        <v/>
      </c>
      <c r="G523" s="10" t="str">
        <f aca="false">IF(A523="","",DATE(YEAR(A523),MONTH(A523),1))</f>
        <v/>
      </c>
      <c r="H523" s="9" t="str">
        <f aca="false">IF(C523="","",IF(C523&gt;=0,"In","Out"))</f>
        <v/>
      </c>
    </row>
    <row r="524" customFormat="false" ht="15" hidden="false" customHeight="false" outlineLevel="0" collapsed="false">
      <c r="A524" s="7"/>
      <c r="B524" s="7"/>
      <c r="C524" s="7"/>
      <c r="D524" s="9" t="str">
        <f aca="false">IF(B524="","",IFERROR(INDEX(Rules!$B$5:$B$150,MATCH(1,INDEX(ISNUMBER(SEARCH(Rules!$A$5:$A$150,B524))*(Rules!$A$5:$A$150&lt;&gt;""),0),0)),"Uncategorized"))</f>
        <v/>
      </c>
      <c r="F524" s="9" t="str">
        <f aca="false">IF(B524="","",IF(E524&lt;&gt;"",E524,D524))</f>
        <v/>
      </c>
      <c r="G524" s="10" t="str">
        <f aca="false">IF(A524="","",DATE(YEAR(A524),MONTH(A524),1))</f>
        <v/>
      </c>
      <c r="H524" s="9" t="str">
        <f aca="false">IF(C524="","",IF(C524&gt;=0,"In","Out"))</f>
        <v/>
      </c>
    </row>
    <row r="525" customFormat="false" ht="15" hidden="false" customHeight="false" outlineLevel="0" collapsed="false">
      <c r="A525" s="7"/>
      <c r="B525" s="7"/>
      <c r="C525" s="7"/>
      <c r="D525" s="9" t="str">
        <f aca="false">IF(B525="","",IFERROR(INDEX(Rules!$B$5:$B$150,MATCH(1,INDEX(ISNUMBER(SEARCH(Rules!$A$5:$A$150,B525))*(Rules!$A$5:$A$150&lt;&gt;""),0),0)),"Uncategorized"))</f>
        <v/>
      </c>
      <c r="F525" s="9" t="str">
        <f aca="false">IF(B525="","",IF(E525&lt;&gt;"",E525,D525))</f>
        <v/>
      </c>
      <c r="G525" s="10" t="str">
        <f aca="false">IF(A525="","",DATE(YEAR(A525),MONTH(A525),1))</f>
        <v/>
      </c>
      <c r="H525" s="9" t="str">
        <f aca="false">IF(C525="","",IF(C525&gt;=0,"In","Out"))</f>
        <v/>
      </c>
    </row>
    <row r="526" customFormat="false" ht="15" hidden="false" customHeight="false" outlineLevel="0" collapsed="false">
      <c r="A526" s="7"/>
      <c r="B526" s="7"/>
      <c r="C526" s="7"/>
      <c r="D526" s="9" t="str">
        <f aca="false">IF(B526="","",IFERROR(INDEX(Rules!$B$5:$B$150,MATCH(1,INDEX(ISNUMBER(SEARCH(Rules!$A$5:$A$150,B526))*(Rules!$A$5:$A$150&lt;&gt;""),0),0)),"Uncategorized"))</f>
        <v/>
      </c>
      <c r="F526" s="9" t="str">
        <f aca="false">IF(B526="","",IF(E526&lt;&gt;"",E526,D526))</f>
        <v/>
      </c>
      <c r="G526" s="10" t="str">
        <f aca="false">IF(A526="","",DATE(YEAR(A526),MONTH(A526),1))</f>
        <v/>
      </c>
      <c r="H526" s="9" t="str">
        <f aca="false">IF(C526="","",IF(C526&gt;=0,"In","Out"))</f>
        <v/>
      </c>
    </row>
    <row r="527" customFormat="false" ht="15" hidden="false" customHeight="false" outlineLevel="0" collapsed="false">
      <c r="A527" s="7"/>
      <c r="B527" s="7"/>
      <c r="C527" s="7"/>
      <c r="D527" s="9" t="str">
        <f aca="false">IF(B527="","",IFERROR(INDEX(Rules!$B$5:$B$150,MATCH(1,INDEX(ISNUMBER(SEARCH(Rules!$A$5:$A$150,B527))*(Rules!$A$5:$A$150&lt;&gt;""),0),0)),"Uncategorized"))</f>
        <v/>
      </c>
      <c r="F527" s="9" t="str">
        <f aca="false">IF(B527="","",IF(E527&lt;&gt;"",E527,D527))</f>
        <v/>
      </c>
      <c r="G527" s="10" t="str">
        <f aca="false">IF(A527="","",DATE(YEAR(A527),MONTH(A527),1))</f>
        <v/>
      </c>
      <c r="H527" s="9" t="str">
        <f aca="false">IF(C527="","",IF(C527&gt;=0,"In","Out"))</f>
        <v/>
      </c>
    </row>
    <row r="528" customFormat="false" ht="15" hidden="false" customHeight="false" outlineLevel="0" collapsed="false">
      <c r="A528" s="7"/>
      <c r="B528" s="7"/>
      <c r="C528" s="7"/>
      <c r="D528" s="9" t="str">
        <f aca="false">IF(B528="","",IFERROR(INDEX(Rules!$B$5:$B$150,MATCH(1,INDEX(ISNUMBER(SEARCH(Rules!$A$5:$A$150,B528))*(Rules!$A$5:$A$150&lt;&gt;""),0),0)),"Uncategorized"))</f>
        <v/>
      </c>
      <c r="F528" s="9" t="str">
        <f aca="false">IF(B528="","",IF(E528&lt;&gt;"",E528,D528))</f>
        <v/>
      </c>
      <c r="G528" s="10" t="str">
        <f aca="false">IF(A528="","",DATE(YEAR(A528),MONTH(A528),1))</f>
        <v/>
      </c>
      <c r="H528" s="9" t="str">
        <f aca="false">IF(C528="","",IF(C528&gt;=0,"In","Out"))</f>
        <v/>
      </c>
    </row>
    <row r="529" customFormat="false" ht="15" hidden="false" customHeight="false" outlineLevel="0" collapsed="false">
      <c r="A529" s="7"/>
      <c r="B529" s="7"/>
      <c r="C529" s="7"/>
      <c r="D529" s="9" t="str">
        <f aca="false">IF(B529="","",IFERROR(INDEX(Rules!$B$5:$B$150,MATCH(1,INDEX(ISNUMBER(SEARCH(Rules!$A$5:$A$150,B529))*(Rules!$A$5:$A$150&lt;&gt;""),0),0)),"Uncategorized"))</f>
        <v/>
      </c>
      <c r="F529" s="9" t="str">
        <f aca="false">IF(B529="","",IF(E529&lt;&gt;"",E529,D529))</f>
        <v/>
      </c>
      <c r="G529" s="10" t="str">
        <f aca="false">IF(A529="","",DATE(YEAR(A529),MONTH(A529),1))</f>
        <v/>
      </c>
      <c r="H529" s="9" t="str">
        <f aca="false">IF(C529="","",IF(C529&gt;=0,"In","Out"))</f>
        <v/>
      </c>
    </row>
    <row r="530" customFormat="false" ht="15" hidden="false" customHeight="false" outlineLevel="0" collapsed="false">
      <c r="A530" s="7"/>
      <c r="B530" s="7"/>
      <c r="C530" s="7"/>
      <c r="D530" s="9" t="str">
        <f aca="false">IF(B530="","",IFERROR(INDEX(Rules!$B$5:$B$150,MATCH(1,INDEX(ISNUMBER(SEARCH(Rules!$A$5:$A$150,B530))*(Rules!$A$5:$A$150&lt;&gt;""),0),0)),"Uncategorized"))</f>
        <v/>
      </c>
      <c r="F530" s="9" t="str">
        <f aca="false">IF(B530="","",IF(E530&lt;&gt;"",E530,D530))</f>
        <v/>
      </c>
      <c r="G530" s="10" t="str">
        <f aca="false">IF(A530="","",DATE(YEAR(A530),MONTH(A530),1))</f>
        <v/>
      </c>
      <c r="H530" s="9" t="str">
        <f aca="false">IF(C530="","",IF(C530&gt;=0,"In","Out"))</f>
        <v/>
      </c>
    </row>
    <row r="531" customFormat="false" ht="15" hidden="false" customHeight="false" outlineLevel="0" collapsed="false">
      <c r="A531" s="7"/>
      <c r="B531" s="7"/>
      <c r="C531" s="7"/>
      <c r="D531" s="9" t="str">
        <f aca="false">IF(B531="","",IFERROR(INDEX(Rules!$B$5:$B$150,MATCH(1,INDEX(ISNUMBER(SEARCH(Rules!$A$5:$A$150,B531))*(Rules!$A$5:$A$150&lt;&gt;""),0),0)),"Uncategorized"))</f>
        <v/>
      </c>
      <c r="F531" s="9" t="str">
        <f aca="false">IF(B531="","",IF(E531&lt;&gt;"",E531,D531))</f>
        <v/>
      </c>
      <c r="G531" s="10" t="str">
        <f aca="false">IF(A531="","",DATE(YEAR(A531),MONTH(A531),1))</f>
        <v/>
      </c>
      <c r="H531" s="9" t="str">
        <f aca="false">IF(C531="","",IF(C531&gt;=0,"In","Out"))</f>
        <v/>
      </c>
    </row>
    <row r="532" customFormat="false" ht="15" hidden="false" customHeight="false" outlineLevel="0" collapsed="false">
      <c r="A532" s="7"/>
      <c r="B532" s="7"/>
      <c r="C532" s="7"/>
      <c r="D532" s="9" t="str">
        <f aca="false">IF(B532="","",IFERROR(INDEX(Rules!$B$5:$B$150,MATCH(1,INDEX(ISNUMBER(SEARCH(Rules!$A$5:$A$150,B532))*(Rules!$A$5:$A$150&lt;&gt;""),0),0)),"Uncategorized"))</f>
        <v/>
      </c>
      <c r="F532" s="9" t="str">
        <f aca="false">IF(B532="","",IF(E532&lt;&gt;"",E532,D532))</f>
        <v/>
      </c>
      <c r="G532" s="10" t="str">
        <f aca="false">IF(A532="","",DATE(YEAR(A532),MONTH(A532),1))</f>
        <v/>
      </c>
      <c r="H532" s="9" t="str">
        <f aca="false">IF(C532="","",IF(C532&gt;=0,"In","Out"))</f>
        <v/>
      </c>
    </row>
    <row r="533" customFormat="false" ht="15" hidden="false" customHeight="false" outlineLevel="0" collapsed="false">
      <c r="A533" s="7"/>
      <c r="B533" s="7"/>
      <c r="C533" s="7"/>
      <c r="D533" s="9" t="str">
        <f aca="false">IF(B533="","",IFERROR(INDEX(Rules!$B$5:$B$150,MATCH(1,INDEX(ISNUMBER(SEARCH(Rules!$A$5:$A$150,B533))*(Rules!$A$5:$A$150&lt;&gt;""),0),0)),"Uncategorized"))</f>
        <v/>
      </c>
      <c r="F533" s="9" t="str">
        <f aca="false">IF(B533="","",IF(E533&lt;&gt;"",E533,D533))</f>
        <v/>
      </c>
      <c r="G533" s="10" t="str">
        <f aca="false">IF(A533="","",DATE(YEAR(A533),MONTH(A533),1))</f>
        <v/>
      </c>
      <c r="H533" s="9" t="str">
        <f aca="false">IF(C533="","",IF(C533&gt;=0,"In","Out"))</f>
        <v/>
      </c>
    </row>
    <row r="534" customFormat="false" ht="15" hidden="false" customHeight="false" outlineLevel="0" collapsed="false">
      <c r="A534" s="7"/>
      <c r="B534" s="7"/>
      <c r="C534" s="7"/>
      <c r="D534" s="9" t="str">
        <f aca="false">IF(B534="","",IFERROR(INDEX(Rules!$B$5:$B$150,MATCH(1,INDEX(ISNUMBER(SEARCH(Rules!$A$5:$A$150,B534))*(Rules!$A$5:$A$150&lt;&gt;""),0),0)),"Uncategorized"))</f>
        <v/>
      </c>
      <c r="F534" s="9" t="str">
        <f aca="false">IF(B534="","",IF(E534&lt;&gt;"",E534,D534))</f>
        <v/>
      </c>
      <c r="G534" s="10" t="str">
        <f aca="false">IF(A534="","",DATE(YEAR(A534),MONTH(A534),1))</f>
        <v/>
      </c>
      <c r="H534" s="9" t="str">
        <f aca="false">IF(C534="","",IF(C534&gt;=0,"In","Out"))</f>
        <v/>
      </c>
    </row>
    <row r="535" customFormat="false" ht="15" hidden="false" customHeight="false" outlineLevel="0" collapsed="false">
      <c r="A535" s="7"/>
      <c r="B535" s="7"/>
      <c r="C535" s="7"/>
      <c r="D535" s="9" t="str">
        <f aca="false">IF(B535="","",IFERROR(INDEX(Rules!$B$5:$B$150,MATCH(1,INDEX(ISNUMBER(SEARCH(Rules!$A$5:$A$150,B535))*(Rules!$A$5:$A$150&lt;&gt;""),0),0)),"Uncategorized"))</f>
        <v/>
      </c>
      <c r="F535" s="9" t="str">
        <f aca="false">IF(B535="","",IF(E535&lt;&gt;"",E535,D535))</f>
        <v/>
      </c>
      <c r="G535" s="10" t="str">
        <f aca="false">IF(A535="","",DATE(YEAR(A535),MONTH(A535),1))</f>
        <v/>
      </c>
      <c r="H535" s="9" t="str">
        <f aca="false">IF(C535="","",IF(C535&gt;=0,"In","Out"))</f>
        <v/>
      </c>
    </row>
    <row r="536" customFormat="false" ht="15" hidden="false" customHeight="false" outlineLevel="0" collapsed="false">
      <c r="A536" s="7"/>
      <c r="B536" s="7"/>
      <c r="C536" s="7"/>
      <c r="D536" s="9" t="str">
        <f aca="false">IF(B536="","",IFERROR(INDEX(Rules!$B$5:$B$150,MATCH(1,INDEX(ISNUMBER(SEARCH(Rules!$A$5:$A$150,B536))*(Rules!$A$5:$A$150&lt;&gt;""),0),0)),"Uncategorized"))</f>
        <v/>
      </c>
      <c r="F536" s="9" t="str">
        <f aca="false">IF(B536="","",IF(E536&lt;&gt;"",E536,D536))</f>
        <v/>
      </c>
      <c r="G536" s="10" t="str">
        <f aca="false">IF(A536="","",DATE(YEAR(A536),MONTH(A536),1))</f>
        <v/>
      </c>
      <c r="H536" s="9" t="str">
        <f aca="false">IF(C536="","",IF(C536&gt;=0,"In","Out"))</f>
        <v/>
      </c>
    </row>
    <row r="537" customFormat="false" ht="15" hidden="false" customHeight="false" outlineLevel="0" collapsed="false">
      <c r="A537" s="7"/>
      <c r="B537" s="7"/>
      <c r="C537" s="7"/>
      <c r="D537" s="9" t="str">
        <f aca="false">IF(B537="","",IFERROR(INDEX(Rules!$B$5:$B$150,MATCH(1,INDEX(ISNUMBER(SEARCH(Rules!$A$5:$A$150,B537))*(Rules!$A$5:$A$150&lt;&gt;""),0),0)),"Uncategorized"))</f>
        <v/>
      </c>
      <c r="F537" s="9" t="str">
        <f aca="false">IF(B537="","",IF(E537&lt;&gt;"",E537,D537))</f>
        <v/>
      </c>
      <c r="G537" s="10" t="str">
        <f aca="false">IF(A537="","",DATE(YEAR(A537),MONTH(A537),1))</f>
        <v/>
      </c>
      <c r="H537" s="9" t="str">
        <f aca="false">IF(C537="","",IF(C537&gt;=0,"In","Out"))</f>
        <v/>
      </c>
    </row>
    <row r="538" customFormat="false" ht="15" hidden="false" customHeight="false" outlineLevel="0" collapsed="false">
      <c r="A538" s="7"/>
      <c r="B538" s="7"/>
      <c r="C538" s="7"/>
      <c r="D538" s="9" t="str">
        <f aca="false">IF(B538="","",IFERROR(INDEX(Rules!$B$5:$B$150,MATCH(1,INDEX(ISNUMBER(SEARCH(Rules!$A$5:$A$150,B538))*(Rules!$A$5:$A$150&lt;&gt;""),0),0)),"Uncategorized"))</f>
        <v/>
      </c>
      <c r="F538" s="9" t="str">
        <f aca="false">IF(B538="","",IF(E538&lt;&gt;"",E538,D538))</f>
        <v/>
      </c>
      <c r="G538" s="10" t="str">
        <f aca="false">IF(A538="","",DATE(YEAR(A538),MONTH(A538),1))</f>
        <v/>
      </c>
      <c r="H538" s="9" t="str">
        <f aca="false">IF(C538="","",IF(C538&gt;=0,"In","Out"))</f>
        <v/>
      </c>
    </row>
    <row r="539" customFormat="false" ht="15" hidden="false" customHeight="false" outlineLevel="0" collapsed="false">
      <c r="A539" s="7"/>
      <c r="B539" s="7"/>
      <c r="C539" s="7"/>
      <c r="D539" s="9" t="str">
        <f aca="false">IF(B539="","",IFERROR(INDEX(Rules!$B$5:$B$150,MATCH(1,INDEX(ISNUMBER(SEARCH(Rules!$A$5:$A$150,B539))*(Rules!$A$5:$A$150&lt;&gt;""),0),0)),"Uncategorized"))</f>
        <v/>
      </c>
      <c r="F539" s="9" t="str">
        <f aca="false">IF(B539="","",IF(E539&lt;&gt;"",E539,D539))</f>
        <v/>
      </c>
      <c r="G539" s="10" t="str">
        <f aca="false">IF(A539="","",DATE(YEAR(A539),MONTH(A539),1))</f>
        <v/>
      </c>
      <c r="H539" s="9" t="str">
        <f aca="false">IF(C539="","",IF(C539&gt;=0,"In","Out"))</f>
        <v/>
      </c>
    </row>
    <row r="540" customFormat="false" ht="15" hidden="false" customHeight="false" outlineLevel="0" collapsed="false">
      <c r="A540" s="7"/>
      <c r="B540" s="7"/>
      <c r="C540" s="7"/>
      <c r="D540" s="9" t="str">
        <f aca="false">IF(B540="","",IFERROR(INDEX(Rules!$B$5:$B$150,MATCH(1,INDEX(ISNUMBER(SEARCH(Rules!$A$5:$A$150,B540))*(Rules!$A$5:$A$150&lt;&gt;""),0),0)),"Uncategorized"))</f>
        <v/>
      </c>
      <c r="F540" s="9" t="str">
        <f aca="false">IF(B540="","",IF(E540&lt;&gt;"",E540,D540))</f>
        <v/>
      </c>
      <c r="G540" s="10" t="str">
        <f aca="false">IF(A540="","",DATE(YEAR(A540),MONTH(A540),1))</f>
        <v/>
      </c>
      <c r="H540" s="9" t="str">
        <f aca="false">IF(C540="","",IF(C540&gt;=0,"In","Out"))</f>
        <v/>
      </c>
    </row>
    <row r="541" customFormat="false" ht="15" hidden="false" customHeight="false" outlineLevel="0" collapsed="false">
      <c r="A541" s="7"/>
      <c r="B541" s="7"/>
      <c r="C541" s="7"/>
      <c r="D541" s="9" t="str">
        <f aca="false">IF(B541="","",IFERROR(INDEX(Rules!$B$5:$B$150,MATCH(1,INDEX(ISNUMBER(SEARCH(Rules!$A$5:$A$150,B541))*(Rules!$A$5:$A$150&lt;&gt;""),0),0)),"Uncategorized"))</f>
        <v/>
      </c>
      <c r="F541" s="9" t="str">
        <f aca="false">IF(B541="","",IF(E541&lt;&gt;"",E541,D541))</f>
        <v/>
      </c>
      <c r="G541" s="10" t="str">
        <f aca="false">IF(A541="","",DATE(YEAR(A541),MONTH(A541),1))</f>
        <v/>
      </c>
      <c r="H541" s="9" t="str">
        <f aca="false">IF(C541="","",IF(C541&gt;=0,"In","Out"))</f>
        <v/>
      </c>
    </row>
    <row r="542" customFormat="false" ht="15" hidden="false" customHeight="false" outlineLevel="0" collapsed="false">
      <c r="A542" s="7"/>
      <c r="B542" s="7"/>
      <c r="C542" s="7"/>
      <c r="D542" s="9" t="str">
        <f aca="false">IF(B542="","",IFERROR(INDEX(Rules!$B$5:$B$150,MATCH(1,INDEX(ISNUMBER(SEARCH(Rules!$A$5:$A$150,B542))*(Rules!$A$5:$A$150&lt;&gt;""),0),0)),"Uncategorized"))</f>
        <v/>
      </c>
      <c r="F542" s="9" t="str">
        <f aca="false">IF(B542="","",IF(E542&lt;&gt;"",E542,D542))</f>
        <v/>
      </c>
      <c r="G542" s="10" t="str">
        <f aca="false">IF(A542="","",DATE(YEAR(A542),MONTH(A542),1))</f>
        <v/>
      </c>
      <c r="H542" s="9" t="str">
        <f aca="false">IF(C542="","",IF(C542&gt;=0,"In","Out"))</f>
        <v/>
      </c>
    </row>
    <row r="543" customFormat="false" ht="15" hidden="false" customHeight="false" outlineLevel="0" collapsed="false">
      <c r="A543" s="7"/>
      <c r="B543" s="7"/>
      <c r="C543" s="7"/>
      <c r="D543" s="9" t="str">
        <f aca="false">IF(B543="","",IFERROR(INDEX(Rules!$B$5:$B$150,MATCH(1,INDEX(ISNUMBER(SEARCH(Rules!$A$5:$A$150,B543))*(Rules!$A$5:$A$150&lt;&gt;""),0),0)),"Uncategorized"))</f>
        <v/>
      </c>
      <c r="F543" s="9" t="str">
        <f aca="false">IF(B543="","",IF(E543&lt;&gt;"",E543,D543))</f>
        <v/>
      </c>
      <c r="G543" s="10" t="str">
        <f aca="false">IF(A543="","",DATE(YEAR(A543),MONTH(A543),1))</f>
        <v/>
      </c>
      <c r="H543" s="9" t="str">
        <f aca="false">IF(C543="","",IF(C543&gt;=0,"In","Out"))</f>
        <v/>
      </c>
    </row>
    <row r="544" customFormat="false" ht="15" hidden="false" customHeight="false" outlineLevel="0" collapsed="false">
      <c r="A544" s="7"/>
      <c r="B544" s="7"/>
      <c r="C544" s="7"/>
      <c r="D544" s="9" t="str">
        <f aca="false">IF(B544="","",IFERROR(INDEX(Rules!$B$5:$B$150,MATCH(1,INDEX(ISNUMBER(SEARCH(Rules!$A$5:$A$150,B544))*(Rules!$A$5:$A$150&lt;&gt;""),0),0)),"Uncategorized"))</f>
        <v/>
      </c>
      <c r="F544" s="9" t="str">
        <f aca="false">IF(B544="","",IF(E544&lt;&gt;"",E544,D544))</f>
        <v/>
      </c>
      <c r="G544" s="10" t="str">
        <f aca="false">IF(A544="","",DATE(YEAR(A544),MONTH(A544),1))</f>
        <v/>
      </c>
      <c r="H544" s="9" t="str">
        <f aca="false">IF(C544="","",IF(C544&gt;=0,"In","Out"))</f>
        <v/>
      </c>
    </row>
    <row r="545" customFormat="false" ht="15" hidden="false" customHeight="false" outlineLevel="0" collapsed="false">
      <c r="A545" s="7"/>
      <c r="B545" s="7"/>
      <c r="C545" s="7"/>
      <c r="D545" s="9" t="str">
        <f aca="false">IF(B545="","",IFERROR(INDEX(Rules!$B$5:$B$150,MATCH(1,INDEX(ISNUMBER(SEARCH(Rules!$A$5:$A$150,B545))*(Rules!$A$5:$A$150&lt;&gt;""),0),0)),"Uncategorized"))</f>
        <v/>
      </c>
      <c r="F545" s="9" t="str">
        <f aca="false">IF(B545="","",IF(E545&lt;&gt;"",E545,D545))</f>
        <v/>
      </c>
      <c r="G545" s="10" t="str">
        <f aca="false">IF(A545="","",DATE(YEAR(A545),MONTH(A545),1))</f>
        <v/>
      </c>
      <c r="H545" s="9" t="str">
        <f aca="false">IF(C545="","",IF(C545&gt;=0,"In","Out"))</f>
        <v/>
      </c>
    </row>
    <row r="546" customFormat="false" ht="15" hidden="false" customHeight="false" outlineLevel="0" collapsed="false">
      <c r="A546" s="7"/>
      <c r="B546" s="7"/>
      <c r="C546" s="7"/>
      <c r="D546" s="9" t="str">
        <f aca="false">IF(B546="","",IFERROR(INDEX(Rules!$B$5:$B$150,MATCH(1,INDEX(ISNUMBER(SEARCH(Rules!$A$5:$A$150,B546))*(Rules!$A$5:$A$150&lt;&gt;""),0),0)),"Uncategorized"))</f>
        <v/>
      </c>
      <c r="F546" s="9" t="str">
        <f aca="false">IF(B546="","",IF(E546&lt;&gt;"",E546,D546))</f>
        <v/>
      </c>
      <c r="G546" s="10" t="str">
        <f aca="false">IF(A546="","",DATE(YEAR(A546),MONTH(A546),1))</f>
        <v/>
      </c>
      <c r="H546" s="9" t="str">
        <f aca="false">IF(C546="","",IF(C546&gt;=0,"In","Out"))</f>
        <v/>
      </c>
    </row>
    <row r="547" customFormat="false" ht="15" hidden="false" customHeight="false" outlineLevel="0" collapsed="false">
      <c r="A547" s="7"/>
      <c r="B547" s="7"/>
      <c r="C547" s="7"/>
      <c r="D547" s="9" t="str">
        <f aca="false">IF(B547="","",IFERROR(INDEX(Rules!$B$5:$B$150,MATCH(1,INDEX(ISNUMBER(SEARCH(Rules!$A$5:$A$150,B547))*(Rules!$A$5:$A$150&lt;&gt;""),0),0)),"Uncategorized"))</f>
        <v/>
      </c>
      <c r="F547" s="9" t="str">
        <f aca="false">IF(B547="","",IF(E547&lt;&gt;"",E547,D547))</f>
        <v/>
      </c>
      <c r="G547" s="10" t="str">
        <f aca="false">IF(A547="","",DATE(YEAR(A547),MONTH(A547),1))</f>
        <v/>
      </c>
      <c r="H547" s="9" t="str">
        <f aca="false">IF(C547="","",IF(C547&gt;=0,"In","Out"))</f>
        <v/>
      </c>
    </row>
    <row r="548" customFormat="false" ht="15" hidden="false" customHeight="false" outlineLevel="0" collapsed="false">
      <c r="A548" s="7"/>
      <c r="B548" s="7"/>
      <c r="C548" s="7"/>
      <c r="D548" s="9" t="str">
        <f aca="false">IF(B548="","",IFERROR(INDEX(Rules!$B$5:$B$150,MATCH(1,INDEX(ISNUMBER(SEARCH(Rules!$A$5:$A$150,B548))*(Rules!$A$5:$A$150&lt;&gt;""),0),0)),"Uncategorized"))</f>
        <v/>
      </c>
      <c r="F548" s="9" t="str">
        <f aca="false">IF(B548="","",IF(E548&lt;&gt;"",E548,D548))</f>
        <v/>
      </c>
      <c r="G548" s="10" t="str">
        <f aca="false">IF(A548="","",DATE(YEAR(A548),MONTH(A548),1))</f>
        <v/>
      </c>
      <c r="H548" s="9" t="str">
        <f aca="false">IF(C548="","",IF(C548&gt;=0,"In","Out"))</f>
        <v/>
      </c>
    </row>
    <row r="549" customFormat="false" ht="15" hidden="false" customHeight="false" outlineLevel="0" collapsed="false">
      <c r="A549" s="7"/>
      <c r="B549" s="7"/>
      <c r="C549" s="7"/>
      <c r="D549" s="9" t="str">
        <f aca="false">IF(B549="","",IFERROR(INDEX(Rules!$B$5:$B$150,MATCH(1,INDEX(ISNUMBER(SEARCH(Rules!$A$5:$A$150,B549))*(Rules!$A$5:$A$150&lt;&gt;""),0),0)),"Uncategorized"))</f>
        <v/>
      </c>
      <c r="F549" s="9" t="str">
        <f aca="false">IF(B549="","",IF(E549&lt;&gt;"",E549,D549))</f>
        <v/>
      </c>
      <c r="G549" s="10" t="str">
        <f aca="false">IF(A549="","",DATE(YEAR(A549),MONTH(A549),1))</f>
        <v/>
      </c>
      <c r="H549" s="9" t="str">
        <f aca="false">IF(C549="","",IF(C549&gt;=0,"In","Out"))</f>
        <v/>
      </c>
    </row>
    <row r="550" customFormat="false" ht="15" hidden="false" customHeight="false" outlineLevel="0" collapsed="false">
      <c r="A550" s="7"/>
      <c r="B550" s="7"/>
      <c r="C550" s="7"/>
      <c r="D550" s="9" t="str">
        <f aca="false">IF(B550="","",IFERROR(INDEX(Rules!$B$5:$B$150,MATCH(1,INDEX(ISNUMBER(SEARCH(Rules!$A$5:$A$150,B550))*(Rules!$A$5:$A$150&lt;&gt;""),0),0)),"Uncategorized"))</f>
        <v/>
      </c>
      <c r="F550" s="9" t="str">
        <f aca="false">IF(B550="","",IF(E550&lt;&gt;"",E550,D550))</f>
        <v/>
      </c>
      <c r="G550" s="10" t="str">
        <f aca="false">IF(A550="","",DATE(YEAR(A550),MONTH(A550),1))</f>
        <v/>
      </c>
      <c r="H550" s="9" t="str">
        <f aca="false">IF(C550="","",IF(C550&gt;=0,"In","Out"))</f>
        <v/>
      </c>
    </row>
    <row r="551" customFormat="false" ht="15" hidden="false" customHeight="false" outlineLevel="0" collapsed="false">
      <c r="A551" s="7"/>
      <c r="B551" s="7"/>
      <c r="C551" s="7"/>
      <c r="D551" s="9" t="str">
        <f aca="false">IF(B551="","",IFERROR(INDEX(Rules!$B$5:$B$150,MATCH(1,INDEX(ISNUMBER(SEARCH(Rules!$A$5:$A$150,B551))*(Rules!$A$5:$A$150&lt;&gt;""),0),0)),"Uncategorized"))</f>
        <v/>
      </c>
      <c r="F551" s="9" t="str">
        <f aca="false">IF(B551="","",IF(E551&lt;&gt;"",E551,D551))</f>
        <v/>
      </c>
      <c r="G551" s="10" t="str">
        <f aca="false">IF(A551="","",DATE(YEAR(A551),MONTH(A551),1))</f>
        <v/>
      </c>
      <c r="H551" s="9" t="str">
        <f aca="false">IF(C551="","",IF(C551&gt;=0,"In","Out"))</f>
        <v/>
      </c>
    </row>
    <row r="552" customFormat="false" ht="15" hidden="false" customHeight="false" outlineLevel="0" collapsed="false">
      <c r="A552" s="7"/>
      <c r="B552" s="7"/>
      <c r="C552" s="7"/>
      <c r="D552" s="9" t="str">
        <f aca="false">IF(B552="","",IFERROR(INDEX(Rules!$B$5:$B$150,MATCH(1,INDEX(ISNUMBER(SEARCH(Rules!$A$5:$A$150,B552))*(Rules!$A$5:$A$150&lt;&gt;""),0),0)),"Uncategorized"))</f>
        <v/>
      </c>
      <c r="F552" s="9" t="str">
        <f aca="false">IF(B552="","",IF(E552&lt;&gt;"",E552,D552))</f>
        <v/>
      </c>
      <c r="G552" s="10" t="str">
        <f aca="false">IF(A552="","",DATE(YEAR(A552),MONTH(A552),1))</f>
        <v/>
      </c>
      <c r="H552" s="9" t="str">
        <f aca="false">IF(C552="","",IF(C552&gt;=0,"In","Out"))</f>
        <v/>
      </c>
    </row>
    <row r="553" customFormat="false" ht="15" hidden="false" customHeight="false" outlineLevel="0" collapsed="false">
      <c r="A553" s="7"/>
      <c r="B553" s="7"/>
      <c r="C553" s="7"/>
      <c r="D553" s="9" t="str">
        <f aca="false">IF(B553="","",IFERROR(INDEX(Rules!$B$5:$B$150,MATCH(1,INDEX(ISNUMBER(SEARCH(Rules!$A$5:$A$150,B553))*(Rules!$A$5:$A$150&lt;&gt;""),0),0)),"Uncategorized"))</f>
        <v/>
      </c>
      <c r="F553" s="9" t="str">
        <f aca="false">IF(B553="","",IF(E553&lt;&gt;"",E553,D553))</f>
        <v/>
      </c>
      <c r="G553" s="10" t="str">
        <f aca="false">IF(A553="","",DATE(YEAR(A553),MONTH(A553),1))</f>
        <v/>
      </c>
      <c r="H553" s="9" t="str">
        <f aca="false">IF(C553="","",IF(C553&gt;=0,"In","Out"))</f>
        <v/>
      </c>
    </row>
    <row r="554" customFormat="false" ht="15" hidden="false" customHeight="false" outlineLevel="0" collapsed="false">
      <c r="A554" s="7"/>
      <c r="B554" s="7"/>
      <c r="C554" s="7"/>
      <c r="D554" s="9" t="str">
        <f aca="false">IF(B554="","",IFERROR(INDEX(Rules!$B$5:$B$150,MATCH(1,INDEX(ISNUMBER(SEARCH(Rules!$A$5:$A$150,B554))*(Rules!$A$5:$A$150&lt;&gt;""),0),0)),"Uncategorized"))</f>
        <v/>
      </c>
      <c r="F554" s="9" t="str">
        <f aca="false">IF(B554="","",IF(E554&lt;&gt;"",E554,D554))</f>
        <v/>
      </c>
      <c r="G554" s="10" t="str">
        <f aca="false">IF(A554="","",DATE(YEAR(A554),MONTH(A554),1))</f>
        <v/>
      </c>
      <c r="H554" s="9" t="str">
        <f aca="false">IF(C554="","",IF(C554&gt;=0,"In","Out"))</f>
        <v/>
      </c>
    </row>
    <row r="555" customFormat="false" ht="15" hidden="false" customHeight="false" outlineLevel="0" collapsed="false">
      <c r="A555" s="7"/>
      <c r="B555" s="7"/>
      <c r="C555" s="7"/>
      <c r="D555" s="9" t="str">
        <f aca="false">IF(B555="","",IFERROR(INDEX(Rules!$B$5:$B$150,MATCH(1,INDEX(ISNUMBER(SEARCH(Rules!$A$5:$A$150,B555))*(Rules!$A$5:$A$150&lt;&gt;""),0),0)),"Uncategorized"))</f>
        <v/>
      </c>
      <c r="F555" s="9" t="str">
        <f aca="false">IF(B555="","",IF(E555&lt;&gt;"",E555,D555))</f>
        <v/>
      </c>
      <c r="G555" s="10" t="str">
        <f aca="false">IF(A555="","",DATE(YEAR(A555),MONTH(A555),1))</f>
        <v/>
      </c>
      <c r="H555" s="9" t="str">
        <f aca="false">IF(C555="","",IF(C555&gt;=0,"In","Out"))</f>
        <v/>
      </c>
    </row>
    <row r="556" customFormat="false" ht="15" hidden="false" customHeight="false" outlineLevel="0" collapsed="false">
      <c r="A556" s="7"/>
      <c r="B556" s="7"/>
      <c r="C556" s="7"/>
      <c r="D556" s="9" t="str">
        <f aca="false">IF(B556="","",IFERROR(INDEX(Rules!$B$5:$B$150,MATCH(1,INDEX(ISNUMBER(SEARCH(Rules!$A$5:$A$150,B556))*(Rules!$A$5:$A$150&lt;&gt;""),0),0)),"Uncategorized"))</f>
        <v/>
      </c>
      <c r="F556" s="9" t="str">
        <f aca="false">IF(B556="","",IF(E556&lt;&gt;"",E556,D556))</f>
        <v/>
      </c>
      <c r="G556" s="10" t="str">
        <f aca="false">IF(A556="","",DATE(YEAR(A556),MONTH(A556),1))</f>
        <v/>
      </c>
      <c r="H556" s="9" t="str">
        <f aca="false">IF(C556="","",IF(C556&gt;=0,"In","Out"))</f>
        <v/>
      </c>
    </row>
    <row r="557" customFormat="false" ht="15" hidden="false" customHeight="false" outlineLevel="0" collapsed="false">
      <c r="A557" s="7"/>
      <c r="B557" s="7"/>
      <c r="C557" s="7"/>
      <c r="D557" s="9" t="str">
        <f aca="false">IF(B557="","",IFERROR(INDEX(Rules!$B$5:$B$150,MATCH(1,INDEX(ISNUMBER(SEARCH(Rules!$A$5:$A$150,B557))*(Rules!$A$5:$A$150&lt;&gt;""),0),0)),"Uncategorized"))</f>
        <v/>
      </c>
      <c r="F557" s="9" t="str">
        <f aca="false">IF(B557="","",IF(E557&lt;&gt;"",E557,D557))</f>
        <v/>
      </c>
      <c r="G557" s="10" t="str">
        <f aca="false">IF(A557="","",DATE(YEAR(A557),MONTH(A557),1))</f>
        <v/>
      </c>
      <c r="H557" s="9" t="str">
        <f aca="false">IF(C557="","",IF(C557&gt;=0,"In","Out"))</f>
        <v/>
      </c>
    </row>
    <row r="558" customFormat="false" ht="15" hidden="false" customHeight="false" outlineLevel="0" collapsed="false">
      <c r="A558" s="7"/>
      <c r="B558" s="7"/>
      <c r="C558" s="7"/>
      <c r="D558" s="9" t="str">
        <f aca="false">IF(B558="","",IFERROR(INDEX(Rules!$B$5:$B$150,MATCH(1,INDEX(ISNUMBER(SEARCH(Rules!$A$5:$A$150,B558))*(Rules!$A$5:$A$150&lt;&gt;""),0),0)),"Uncategorized"))</f>
        <v/>
      </c>
      <c r="F558" s="9" t="str">
        <f aca="false">IF(B558="","",IF(E558&lt;&gt;"",E558,D558))</f>
        <v/>
      </c>
      <c r="G558" s="10" t="str">
        <f aca="false">IF(A558="","",DATE(YEAR(A558),MONTH(A558),1))</f>
        <v/>
      </c>
      <c r="H558" s="9" t="str">
        <f aca="false">IF(C558="","",IF(C558&gt;=0,"In","Out"))</f>
        <v/>
      </c>
    </row>
    <row r="559" customFormat="false" ht="15" hidden="false" customHeight="false" outlineLevel="0" collapsed="false">
      <c r="A559" s="7"/>
      <c r="B559" s="7"/>
      <c r="C559" s="7"/>
      <c r="D559" s="9" t="str">
        <f aca="false">IF(B559="","",IFERROR(INDEX(Rules!$B$5:$B$150,MATCH(1,INDEX(ISNUMBER(SEARCH(Rules!$A$5:$A$150,B559))*(Rules!$A$5:$A$150&lt;&gt;""),0),0)),"Uncategorized"))</f>
        <v/>
      </c>
      <c r="F559" s="9" t="str">
        <f aca="false">IF(B559="","",IF(E559&lt;&gt;"",E559,D559))</f>
        <v/>
      </c>
      <c r="G559" s="10" t="str">
        <f aca="false">IF(A559="","",DATE(YEAR(A559),MONTH(A559),1))</f>
        <v/>
      </c>
      <c r="H559" s="9" t="str">
        <f aca="false">IF(C559="","",IF(C559&gt;=0,"In","Out"))</f>
        <v/>
      </c>
    </row>
    <row r="560" customFormat="false" ht="15" hidden="false" customHeight="false" outlineLevel="0" collapsed="false">
      <c r="A560" s="7"/>
      <c r="B560" s="7"/>
      <c r="C560" s="7"/>
      <c r="D560" s="9" t="str">
        <f aca="false">IF(B560="","",IFERROR(INDEX(Rules!$B$5:$B$150,MATCH(1,INDEX(ISNUMBER(SEARCH(Rules!$A$5:$A$150,B560))*(Rules!$A$5:$A$150&lt;&gt;""),0),0)),"Uncategorized"))</f>
        <v/>
      </c>
      <c r="F560" s="9" t="str">
        <f aca="false">IF(B560="","",IF(E560&lt;&gt;"",E560,D560))</f>
        <v/>
      </c>
      <c r="G560" s="10" t="str">
        <f aca="false">IF(A560="","",DATE(YEAR(A560),MONTH(A560),1))</f>
        <v/>
      </c>
      <c r="H560" s="9" t="str">
        <f aca="false">IF(C560="","",IF(C560&gt;=0,"In","Out"))</f>
        <v/>
      </c>
    </row>
    <row r="561" customFormat="false" ht="15" hidden="false" customHeight="false" outlineLevel="0" collapsed="false">
      <c r="A561" s="7"/>
      <c r="B561" s="7"/>
      <c r="C561" s="7"/>
      <c r="D561" s="9" t="str">
        <f aca="false">IF(B561="","",IFERROR(INDEX(Rules!$B$5:$B$150,MATCH(1,INDEX(ISNUMBER(SEARCH(Rules!$A$5:$A$150,B561))*(Rules!$A$5:$A$150&lt;&gt;""),0),0)),"Uncategorized"))</f>
        <v/>
      </c>
      <c r="F561" s="9" t="str">
        <f aca="false">IF(B561="","",IF(E561&lt;&gt;"",E561,D561))</f>
        <v/>
      </c>
      <c r="G561" s="10" t="str">
        <f aca="false">IF(A561="","",DATE(YEAR(A561),MONTH(A561),1))</f>
        <v/>
      </c>
      <c r="H561" s="9" t="str">
        <f aca="false">IF(C561="","",IF(C561&gt;=0,"In","Out"))</f>
        <v/>
      </c>
    </row>
    <row r="562" customFormat="false" ht="15" hidden="false" customHeight="false" outlineLevel="0" collapsed="false">
      <c r="A562" s="7"/>
      <c r="B562" s="7"/>
      <c r="C562" s="7"/>
      <c r="D562" s="9" t="str">
        <f aca="false">IF(B562="","",IFERROR(INDEX(Rules!$B$5:$B$150,MATCH(1,INDEX(ISNUMBER(SEARCH(Rules!$A$5:$A$150,B562))*(Rules!$A$5:$A$150&lt;&gt;""),0),0)),"Uncategorized"))</f>
        <v/>
      </c>
      <c r="F562" s="9" t="str">
        <f aca="false">IF(B562="","",IF(E562&lt;&gt;"",E562,D562))</f>
        <v/>
      </c>
      <c r="G562" s="10" t="str">
        <f aca="false">IF(A562="","",DATE(YEAR(A562),MONTH(A562),1))</f>
        <v/>
      </c>
      <c r="H562" s="9" t="str">
        <f aca="false">IF(C562="","",IF(C562&gt;=0,"In","Out"))</f>
        <v/>
      </c>
    </row>
    <row r="563" customFormat="false" ht="15" hidden="false" customHeight="false" outlineLevel="0" collapsed="false">
      <c r="A563" s="7"/>
      <c r="B563" s="7"/>
      <c r="C563" s="7"/>
      <c r="D563" s="9" t="str">
        <f aca="false">IF(B563="","",IFERROR(INDEX(Rules!$B$5:$B$150,MATCH(1,INDEX(ISNUMBER(SEARCH(Rules!$A$5:$A$150,B563))*(Rules!$A$5:$A$150&lt;&gt;""),0),0)),"Uncategorized"))</f>
        <v/>
      </c>
      <c r="F563" s="9" t="str">
        <f aca="false">IF(B563="","",IF(E563&lt;&gt;"",E563,D563))</f>
        <v/>
      </c>
      <c r="G563" s="10" t="str">
        <f aca="false">IF(A563="","",DATE(YEAR(A563),MONTH(A563),1))</f>
        <v/>
      </c>
      <c r="H563" s="9" t="str">
        <f aca="false">IF(C563="","",IF(C563&gt;=0,"In","Out"))</f>
        <v/>
      </c>
    </row>
    <row r="564" customFormat="false" ht="15" hidden="false" customHeight="false" outlineLevel="0" collapsed="false">
      <c r="A564" s="7"/>
      <c r="B564" s="7"/>
      <c r="C564" s="7"/>
      <c r="D564" s="9" t="str">
        <f aca="false">IF(B564="","",IFERROR(INDEX(Rules!$B$5:$B$150,MATCH(1,INDEX(ISNUMBER(SEARCH(Rules!$A$5:$A$150,B564))*(Rules!$A$5:$A$150&lt;&gt;""),0),0)),"Uncategorized"))</f>
        <v/>
      </c>
      <c r="F564" s="9" t="str">
        <f aca="false">IF(B564="","",IF(E564&lt;&gt;"",E564,D564))</f>
        <v/>
      </c>
      <c r="G564" s="10" t="str">
        <f aca="false">IF(A564="","",DATE(YEAR(A564),MONTH(A564),1))</f>
        <v/>
      </c>
      <c r="H564" s="9" t="str">
        <f aca="false">IF(C564="","",IF(C564&gt;=0,"In","Out"))</f>
        <v/>
      </c>
    </row>
    <row r="565" customFormat="false" ht="15" hidden="false" customHeight="false" outlineLevel="0" collapsed="false">
      <c r="A565" s="7"/>
      <c r="B565" s="7"/>
      <c r="C565" s="7"/>
      <c r="D565" s="9" t="str">
        <f aca="false">IF(B565="","",IFERROR(INDEX(Rules!$B$5:$B$150,MATCH(1,INDEX(ISNUMBER(SEARCH(Rules!$A$5:$A$150,B565))*(Rules!$A$5:$A$150&lt;&gt;""),0),0)),"Uncategorized"))</f>
        <v/>
      </c>
      <c r="F565" s="9" t="str">
        <f aca="false">IF(B565="","",IF(E565&lt;&gt;"",E565,D565))</f>
        <v/>
      </c>
      <c r="G565" s="10" t="str">
        <f aca="false">IF(A565="","",DATE(YEAR(A565),MONTH(A565),1))</f>
        <v/>
      </c>
      <c r="H565" s="9" t="str">
        <f aca="false">IF(C565="","",IF(C565&gt;=0,"In","Out"))</f>
        <v/>
      </c>
    </row>
    <row r="566" customFormat="false" ht="15" hidden="false" customHeight="false" outlineLevel="0" collapsed="false">
      <c r="A566" s="7"/>
      <c r="B566" s="7"/>
      <c r="C566" s="7"/>
      <c r="D566" s="9" t="str">
        <f aca="false">IF(B566="","",IFERROR(INDEX(Rules!$B$5:$B$150,MATCH(1,INDEX(ISNUMBER(SEARCH(Rules!$A$5:$A$150,B566))*(Rules!$A$5:$A$150&lt;&gt;""),0),0)),"Uncategorized"))</f>
        <v/>
      </c>
      <c r="F566" s="9" t="str">
        <f aca="false">IF(B566="","",IF(E566&lt;&gt;"",E566,D566))</f>
        <v/>
      </c>
      <c r="G566" s="10" t="str">
        <f aca="false">IF(A566="","",DATE(YEAR(A566),MONTH(A566),1))</f>
        <v/>
      </c>
      <c r="H566" s="9" t="str">
        <f aca="false">IF(C566="","",IF(C566&gt;=0,"In","Out"))</f>
        <v/>
      </c>
    </row>
    <row r="567" customFormat="false" ht="15" hidden="false" customHeight="false" outlineLevel="0" collapsed="false">
      <c r="A567" s="7"/>
      <c r="B567" s="7"/>
      <c r="C567" s="7"/>
      <c r="D567" s="9" t="str">
        <f aca="false">IF(B567="","",IFERROR(INDEX(Rules!$B$5:$B$150,MATCH(1,INDEX(ISNUMBER(SEARCH(Rules!$A$5:$A$150,B567))*(Rules!$A$5:$A$150&lt;&gt;""),0),0)),"Uncategorized"))</f>
        <v/>
      </c>
      <c r="F567" s="9" t="str">
        <f aca="false">IF(B567="","",IF(E567&lt;&gt;"",E567,D567))</f>
        <v/>
      </c>
      <c r="G567" s="10" t="str">
        <f aca="false">IF(A567="","",DATE(YEAR(A567),MONTH(A567),1))</f>
        <v/>
      </c>
      <c r="H567" s="9" t="str">
        <f aca="false">IF(C567="","",IF(C567&gt;=0,"In","Out"))</f>
        <v/>
      </c>
    </row>
    <row r="568" customFormat="false" ht="15" hidden="false" customHeight="false" outlineLevel="0" collapsed="false">
      <c r="A568" s="7"/>
      <c r="B568" s="7"/>
      <c r="C568" s="7"/>
      <c r="D568" s="9" t="str">
        <f aca="false">IF(B568="","",IFERROR(INDEX(Rules!$B$5:$B$150,MATCH(1,INDEX(ISNUMBER(SEARCH(Rules!$A$5:$A$150,B568))*(Rules!$A$5:$A$150&lt;&gt;""),0),0)),"Uncategorized"))</f>
        <v/>
      </c>
      <c r="F568" s="9" t="str">
        <f aca="false">IF(B568="","",IF(E568&lt;&gt;"",E568,D568))</f>
        <v/>
      </c>
      <c r="G568" s="10" t="str">
        <f aca="false">IF(A568="","",DATE(YEAR(A568),MONTH(A568),1))</f>
        <v/>
      </c>
      <c r="H568" s="9" t="str">
        <f aca="false">IF(C568="","",IF(C568&gt;=0,"In","Out"))</f>
        <v/>
      </c>
    </row>
    <row r="569" customFormat="false" ht="15" hidden="false" customHeight="false" outlineLevel="0" collapsed="false">
      <c r="A569" s="7"/>
      <c r="B569" s="7"/>
      <c r="C569" s="7"/>
      <c r="D569" s="9" t="str">
        <f aca="false">IF(B569="","",IFERROR(INDEX(Rules!$B$5:$B$150,MATCH(1,INDEX(ISNUMBER(SEARCH(Rules!$A$5:$A$150,B569))*(Rules!$A$5:$A$150&lt;&gt;""),0),0)),"Uncategorized"))</f>
        <v/>
      </c>
      <c r="F569" s="9" t="str">
        <f aca="false">IF(B569="","",IF(E569&lt;&gt;"",E569,D569))</f>
        <v/>
      </c>
      <c r="G569" s="10" t="str">
        <f aca="false">IF(A569="","",DATE(YEAR(A569),MONTH(A569),1))</f>
        <v/>
      </c>
      <c r="H569" s="9" t="str">
        <f aca="false">IF(C569="","",IF(C569&gt;=0,"In","Out"))</f>
        <v/>
      </c>
    </row>
    <row r="570" customFormat="false" ht="15" hidden="false" customHeight="false" outlineLevel="0" collapsed="false">
      <c r="A570" s="7"/>
      <c r="B570" s="7"/>
      <c r="C570" s="7"/>
      <c r="D570" s="9" t="str">
        <f aca="false">IF(B570="","",IFERROR(INDEX(Rules!$B$5:$B$150,MATCH(1,INDEX(ISNUMBER(SEARCH(Rules!$A$5:$A$150,B570))*(Rules!$A$5:$A$150&lt;&gt;""),0),0)),"Uncategorized"))</f>
        <v/>
      </c>
      <c r="F570" s="9" t="str">
        <f aca="false">IF(B570="","",IF(E570&lt;&gt;"",E570,D570))</f>
        <v/>
      </c>
      <c r="G570" s="10" t="str">
        <f aca="false">IF(A570="","",DATE(YEAR(A570),MONTH(A570),1))</f>
        <v/>
      </c>
      <c r="H570" s="9" t="str">
        <f aca="false">IF(C570="","",IF(C570&gt;=0,"In","Out"))</f>
        <v/>
      </c>
    </row>
    <row r="571" customFormat="false" ht="15" hidden="false" customHeight="false" outlineLevel="0" collapsed="false">
      <c r="A571" s="7"/>
      <c r="B571" s="7"/>
      <c r="C571" s="7"/>
      <c r="D571" s="9" t="str">
        <f aca="false">IF(B571="","",IFERROR(INDEX(Rules!$B$5:$B$150,MATCH(1,INDEX(ISNUMBER(SEARCH(Rules!$A$5:$A$150,B571))*(Rules!$A$5:$A$150&lt;&gt;""),0),0)),"Uncategorized"))</f>
        <v/>
      </c>
      <c r="F571" s="9" t="str">
        <f aca="false">IF(B571="","",IF(E571&lt;&gt;"",E571,D571))</f>
        <v/>
      </c>
      <c r="G571" s="10" t="str">
        <f aca="false">IF(A571="","",DATE(YEAR(A571),MONTH(A571),1))</f>
        <v/>
      </c>
      <c r="H571" s="9" t="str">
        <f aca="false">IF(C571="","",IF(C571&gt;=0,"In","Out"))</f>
        <v/>
      </c>
    </row>
    <row r="572" customFormat="false" ht="15" hidden="false" customHeight="false" outlineLevel="0" collapsed="false">
      <c r="A572" s="7"/>
      <c r="B572" s="7"/>
      <c r="C572" s="7"/>
      <c r="D572" s="9" t="str">
        <f aca="false">IF(B572="","",IFERROR(INDEX(Rules!$B$5:$B$150,MATCH(1,INDEX(ISNUMBER(SEARCH(Rules!$A$5:$A$150,B572))*(Rules!$A$5:$A$150&lt;&gt;""),0),0)),"Uncategorized"))</f>
        <v/>
      </c>
      <c r="F572" s="9" t="str">
        <f aca="false">IF(B572="","",IF(E572&lt;&gt;"",E572,D572))</f>
        <v/>
      </c>
      <c r="G572" s="10" t="str">
        <f aca="false">IF(A572="","",DATE(YEAR(A572),MONTH(A572),1))</f>
        <v/>
      </c>
      <c r="H572" s="9" t="str">
        <f aca="false">IF(C572="","",IF(C572&gt;=0,"In","Out"))</f>
        <v/>
      </c>
    </row>
    <row r="573" customFormat="false" ht="15" hidden="false" customHeight="false" outlineLevel="0" collapsed="false">
      <c r="A573" s="7"/>
      <c r="B573" s="7"/>
      <c r="C573" s="7"/>
      <c r="D573" s="9" t="str">
        <f aca="false">IF(B573="","",IFERROR(INDEX(Rules!$B$5:$B$150,MATCH(1,INDEX(ISNUMBER(SEARCH(Rules!$A$5:$A$150,B573))*(Rules!$A$5:$A$150&lt;&gt;""),0),0)),"Uncategorized"))</f>
        <v/>
      </c>
      <c r="F573" s="9" t="str">
        <f aca="false">IF(B573="","",IF(E573&lt;&gt;"",E573,D573))</f>
        <v/>
      </c>
      <c r="G573" s="10" t="str">
        <f aca="false">IF(A573="","",DATE(YEAR(A573),MONTH(A573),1))</f>
        <v/>
      </c>
      <c r="H573" s="9" t="str">
        <f aca="false">IF(C573="","",IF(C573&gt;=0,"In","Out"))</f>
        <v/>
      </c>
    </row>
    <row r="574" customFormat="false" ht="15" hidden="false" customHeight="false" outlineLevel="0" collapsed="false">
      <c r="A574" s="7"/>
      <c r="B574" s="7"/>
      <c r="C574" s="7"/>
      <c r="D574" s="9" t="str">
        <f aca="false">IF(B574="","",IFERROR(INDEX(Rules!$B$5:$B$150,MATCH(1,INDEX(ISNUMBER(SEARCH(Rules!$A$5:$A$150,B574))*(Rules!$A$5:$A$150&lt;&gt;""),0),0)),"Uncategorized"))</f>
        <v/>
      </c>
      <c r="F574" s="9" t="str">
        <f aca="false">IF(B574="","",IF(E574&lt;&gt;"",E574,D574))</f>
        <v/>
      </c>
      <c r="G574" s="10" t="str">
        <f aca="false">IF(A574="","",DATE(YEAR(A574),MONTH(A574),1))</f>
        <v/>
      </c>
      <c r="H574" s="9" t="str">
        <f aca="false">IF(C574="","",IF(C574&gt;=0,"In","Out"))</f>
        <v/>
      </c>
    </row>
    <row r="575" customFormat="false" ht="15" hidden="false" customHeight="false" outlineLevel="0" collapsed="false">
      <c r="A575" s="7"/>
      <c r="B575" s="7"/>
      <c r="C575" s="7"/>
      <c r="D575" s="9" t="str">
        <f aca="false">IF(B575="","",IFERROR(INDEX(Rules!$B$5:$B$150,MATCH(1,INDEX(ISNUMBER(SEARCH(Rules!$A$5:$A$150,B575))*(Rules!$A$5:$A$150&lt;&gt;""),0),0)),"Uncategorized"))</f>
        <v/>
      </c>
      <c r="F575" s="9" t="str">
        <f aca="false">IF(B575="","",IF(E575&lt;&gt;"",E575,D575))</f>
        <v/>
      </c>
      <c r="G575" s="10" t="str">
        <f aca="false">IF(A575="","",DATE(YEAR(A575),MONTH(A575),1))</f>
        <v/>
      </c>
      <c r="H575" s="9" t="str">
        <f aca="false">IF(C575="","",IF(C575&gt;=0,"In","Out"))</f>
        <v/>
      </c>
    </row>
    <row r="576" customFormat="false" ht="15" hidden="false" customHeight="false" outlineLevel="0" collapsed="false">
      <c r="A576" s="7"/>
      <c r="B576" s="7"/>
      <c r="C576" s="7"/>
      <c r="D576" s="9" t="str">
        <f aca="false">IF(B576="","",IFERROR(INDEX(Rules!$B$5:$B$150,MATCH(1,INDEX(ISNUMBER(SEARCH(Rules!$A$5:$A$150,B576))*(Rules!$A$5:$A$150&lt;&gt;""),0),0)),"Uncategorized"))</f>
        <v/>
      </c>
      <c r="F576" s="9" t="str">
        <f aca="false">IF(B576="","",IF(E576&lt;&gt;"",E576,D576))</f>
        <v/>
      </c>
      <c r="G576" s="10" t="str">
        <f aca="false">IF(A576="","",DATE(YEAR(A576),MONTH(A576),1))</f>
        <v/>
      </c>
      <c r="H576" s="9" t="str">
        <f aca="false">IF(C576="","",IF(C576&gt;=0,"In","Out"))</f>
        <v/>
      </c>
    </row>
    <row r="577" customFormat="false" ht="15" hidden="false" customHeight="false" outlineLevel="0" collapsed="false">
      <c r="A577" s="7"/>
      <c r="B577" s="7"/>
      <c r="C577" s="7"/>
      <c r="D577" s="9" t="str">
        <f aca="false">IF(B577="","",IFERROR(INDEX(Rules!$B$5:$B$150,MATCH(1,INDEX(ISNUMBER(SEARCH(Rules!$A$5:$A$150,B577))*(Rules!$A$5:$A$150&lt;&gt;""),0),0)),"Uncategorized"))</f>
        <v/>
      </c>
      <c r="F577" s="9" t="str">
        <f aca="false">IF(B577="","",IF(E577&lt;&gt;"",E577,D577))</f>
        <v/>
      </c>
      <c r="G577" s="10" t="str">
        <f aca="false">IF(A577="","",DATE(YEAR(A577),MONTH(A577),1))</f>
        <v/>
      </c>
      <c r="H577" s="9" t="str">
        <f aca="false">IF(C577="","",IF(C577&gt;=0,"In","Out"))</f>
        <v/>
      </c>
    </row>
    <row r="578" customFormat="false" ht="15" hidden="false" customHeight="false" outlineLevel="0" collapsed="false">
      <c r="A578" s="7"/>
      <c r="B578" s="7"/>
      <c r="C578" s="7"/>
      <c r="D578" s="9" t="str">
        <f aca="false">IF(B578="","",IFERROR(INDEX(Rules!$B$5:$B$150,MATCH(1,INDEX(ISNUMBER(SEARCH(Rules!$A$5:$A$150,B578))*(Rules!$A$5:$A$150&lt;&gt;""),0),0)),"Uncategorized"))</f>
        <v/>
      </c>
      <c r="F578" s="9" t="str">
        <f aca="false">IF(B578="","",IF(E578&lt;&gt;"",E578,D578))</f>
        <v/>
      </c>
      <c r="G578" s="10" t="str">
        <f aca="false">IF(A578="","",DATE(YEAR(A578),MONTH(A578),1))</f>
        <v/>
      </c>
      <c r="H578" s="9" t="str">
        <f aca="false">IF(C578="","",IF(C578&gt;=0,"In","Out"))</f>
        <v/>
      </c>
    </row>
    <row r="579" customFormat="false" ht="15" hidden="false" customHeight="false" outlineLevel="0" collapsed="false">
      <c r="A579" s="7"/>
      <c r="B579" s="7"/>
      <c r="C579" s="7"/>
      <c r="D579" s="9" t="str">
        <f aca="false">IF(B579="","",IFERROR(INDEX(Rules!$B$5:$B$150,MATCH(1,INDEX(ISNUMBER(SEARCH(Rules!$A$5:$A$150,B579))*(Rules!$A$5:$A$150&lt;&gt;""),0),0)),"Uncategorized"))</f>
        <v/>
      </c>
      <c r="F579" s="9" t="str">
        <f aca="false">IF(B579="","",IF(E579&lt;&gt;"",E579,D579))</f>
        <v/>
      </c>
      <c r="G579" s="10" t="str">
        <f aca="false">IF(A579="","",DATE(YEAR(A579),MONTH(A579),1))</f>
        <v/>
      </c>
      <c r="H579" s="9" t="str">
        <f aca="false">IF(C579="","",IF(C579&gt;=0,"In","Out"))</f>
        <v/>
      </c>
    </row>
    <row r="580" customFormat="false" ht="15" hidden="false" customHeight="false" outlineLevel="0" collapsed="false">
      <c r="A580" s="7"/>
      <c r="B580" s="7"/>
      <c r="C580" s="7"/>
      <c r="D580" s="9" t="str">
        <f aca="false">IF(B580="","",IFERROR(INDEX(Rules!$B$5:$B$150,MATCH(1,INDEX(ISNUMBER(SEARCH(Rules!$A$5:$A$150,B580))*(Rules!$A$5:$A$150&lt;&gt;""),0),0)),"Uncategorized"))</f>
        <v/>
      </c>
      <c r="F580" s="9" t="str">
        <f aca="false">IF(B580="","",IF(E580&lt;&gt;"",E580,D580))</f>
        <v/>
      </c>
      <c r="G580" s="10" t="str">
        <f aca="false">IF(A580="","",DATE(YEAR(A580),MONTH(A580),1))</f>
        <v/>
      </c>
      <c r="H580" s="9" t="str">
        <f aca="false">IF(C580="","",IF(C580&gt;=0,"In","Out"))</f>
        <v/>
      </c>
    </row>
    <row r="581" customFormat="false" ht="15" hidden="false" customHeight="false" outlineLevel="0" collapsed="false">
      <c r="A581" s="7"/>
      <c r="B581" s="7"/>
      <c r="C581" s="7"/>
      <c r="D581" s="9" t="str">
        <f aca="false">IF(B581="","",IFERROR(INDEX(Rules!$B$5:$B$150,MATCH(1,INDEX(ISNUMBER(SEARCH(Rules!$A$5:$A$150,B581))*(Rules!$A$5:$A$150&lt;&gt;""),0),0)),"Uncategorized"))</f>
        <v/>
      </c>
      <c r="F581" s="9" t="str">
        <f aca="false">IF(B581="","",IF(E581&lt;&gt;"",E581,D581))</f>
        <v/>
      </c>
      <c r="G581" s="10" t="str">
        <f aca="false">IF(A581="","",DATE(YEAR(A581),MONTH(A581),1))</f>
        <v/>
      </c>
      <c r="H581" s="9" t="str">
        <f aca="false">IF(C581="","",IF(C581&gt;=0,"In","Out"))</f>
        <v/>
      </c>
    </row>
    <row r="582" customFormat="false" ht="15" hidden="false" customHeight="false" outlineLevel="0" collapsed="false">
      <c r="A582" s="7"/>
      <c r="B582" s="7"/>
      <c r="C582" s="7"/>
      <c r="D582" s="9" t="str">
        <f aca="false">IF(B582="","",IFERROR(INDEX(Rules!$B$5:$B$150,MATCH(1,INDEX(ISNUMBER(SEARCH(Rules!$A$5:$A$150,B582))*(Rules!$A$5:$A$150&lt;&gt;""),0),0)),"Uncategorized"))</f>
        <v/>
      </c>
      <c r="F582" s="9" t="str">
        <f aca="false">IF(B582="","",IF(E582&lt;&gt;"",E582,D582))</f>
        <v/>
      </c>
      <c r="G582" s="10" t="str">
        <f aca="false">IF(A582="","",DATE(YEAR(A582),MONTH(A582),1))</f>
        <v/>
      </c>
      <c r="H582" s="9" t="str">
        <f aca="false">IF(C582="","",IF(C582&gt;=0,"In","Out"))</f>
        <v/>
      </c>
    </row>
    <row r="583" customFormat="false" ht="15" hidden="false" customHeight="false" outlineLevel="0" collapsed="false">
      <c r="A583" s="7"/>
      <c r="B583" s="7"/>
      <c r="C583" s="7"/>
      <c r="D583" s="9" t="str">
        <f aca="false">IF(B583="","",IFERROR(INDEX(Rules!$B$5:$B$150,MATCH(1,INDEX(ISNUMBER(SEARCH(Rules!$A$5:$A$150,B583))*(Rules!$A$5:$A$150&lt;&gt;""),0),0)),"Uncategorized"))</f>
        <v/>
      </c>
      <c r="F583" s="9" t="str">
        <f aca="false">IF(B583="","",IF(E583&lt;&gt;"",E583,D583))</f>
        <v/>
      </c>
      <c r="G583" s="10" t="str">
        <f aca="false">IF(A583="","",DATE(YEAR(A583),MONTH(A583),1))</f>
        <v/>
      </c>
      <c r="H583" s="9" t="str">
        <f aca="false">IF(C583="","",IF(C583&gt;=0,"In","Out"))</f>
        <v/>
      </c>
    </row>
    <row r="584" customFormat="false" ht="15" hidden="false" customHeight="false" outlineLevel="0" collapsed="false">
      <c r="A584" s="7"/>
      <c r="B584" s="7"/>
      <c r="C584" s="7"/>
      <c r="D584" s="9" t="str">
        <f aca="false">IF(B584="","",IFERROR(INDEX(Rules!$B$5:$B$150,MATCH(1,INDEX(ISNUMBER(SEARCH(Rules!$A$5:$A$150,B584))*(Rules!$A$5:$A$150&lt;&gt;""),0),0)),"Uncategorized"))</f>
        <v/>
      </c>
      <c r="F584" s="9" t="str">
        <f aca="false">IF(B584="","",IF(E584&lt;&gt;"",E584,D584))</f>
        <v/>
      </c>
      <c r="G584" s="10" t="str">
        <f aca="false">IF(A584="","",DATE(YEAR(A584),MONTH(A584),1))</f>
        <v/>
      </c>
      <c r="H584" s="9" t="str">
        <f aca="false">IF(C584="","",IF(C584&gt;=0,"In","Out"))</f>
        <v/>
      </c>
    </row>
    <row r="585" customFormat="false" ht="15" hidden="false" customHeight="false" outlineLevel="0" collapsed="false">
      <c r="A585" s="7"/>
      <c r="B585" s="7"/>
      <c r="C585" s="7"/>
      <c r="D585" s="9" t="str">
        <f aca="false">IF(B585="","",IFERROR(INDEX(Rules!$B$5:$B$150,MATCH(1,INDEX(ISNUMBER(SEARCH(Rules!$A$5:$A$150,B585))*(Rules!$A$5:$A$150&lt;&gt;""),0),0)),"Uncategorized"))</f>
        <v/>
      </c>
      <c r="F585" s="9" t="str">
        <f aca="false">IF(B585="","",IF(E585&lt;&gt;"",E585,D585))</f>
        <v/>
      </c>
      <c r="G585" s="10" t="str">
        <f aca="false">IF(A585="","",DATE(YEAR(A585),MONTH(A585),1))</f>
        <v/>
      </c>
      <c r="H585" s="9" t="str">
        <f aca="false">IF(C585="","",IF(C585&gt;=0,"In","Out"))</f>
        <v/>
      </c>
    </row>
    <row r="586" customFormat="false" ht="15" hidden="false" customHeight="false" outlineLevel="0" collapsed="false">
      <c r="A586" s="7"/>
      <c r="B586" s="7"/>
      <c r="C586" s="7"/>
      <c r="D586" s="9" t="str">
        <f aca="false">IF(B586="","",IFERROR(INDEX(Rules!$B$5:$B$150,MATCH(1,INDEX(ISNUMBER(SEARCH(Rules!$A$5:$A$150,B586))*(Rules!$A$5:$A$150&lt;&gt;""),0),0)),"Uncategorized"))</f>
        <v/>
      </c>
      <c r="F586" s="9" t="str">
        <f aca="false">IF(B586="","",IF(E586&lt;&gt;"",E586,D586))</f>
        <v/>
      </c>
      <c r="G586" s="10" t="str">
        <f aca="false">IF(A586="","",DATE(YEAR(A586),MONTH(A586),1))</f>
        <v/>
      </c>
      <c r="H586" s="9" t="str">
        <f aca="false">IF(C586="","",IF(C586&gt;=0,"In","Out"))</f>
        <v/>
      </c>
    </row>
    <row r="587" customFormat="false" ht="15" hidden="false" customHeight="false" outlineLevel="0" collapsed="false">
      <c r="A587" s="7"/>
      <c r="B587" s="7"/>
      <c r="C587" s="7"/>
      <c r="D587" s="9" t="str">
        <f aca="false">IF(B587="","",IFERROR(INDEX(Rules!$B$5:$B$150,MATCH(1,INDEX(ISNUMBER(SEARCH(Rules!$A$5:$A$150,B587))*(Rules!$A$5:$A$150&lt;&gt;""),0),0)),"Uncategorized"))</f>
        <v/>
      </c>
      <c r="F587" s="9" t="str">
        <f aca="false">IF(B587="","",IF(E587&lt;&gt;"",E587,D587))</f>
        <v/>
      </c>
      <c r="G587" s="10" t="str">
        <f aca="false">IF(A587="","",DATE(YEAR(A587),MONTH(A587),1))</f>
        <v/>
      </c>
      <c r="H587" s="9" t="str">
        <f aca="false">IF(C587="","",IF(C587&gt;=0,"In","Out"))</f>
        <v/>
      </c>
    </row>
    <row r="588" customFormat="false" ht="15" hidden="false" customHeight="false" outlineLevel="0" collapsed="false">
      <c r="A588" s="7"/>
      <c r="B588" s="7"/>
      <c r="C588" s="7"/>
      <c r="D588" s="9" t="str">
        <f aca="false">IF(B588="","",IFERROR(INDEX(Rules!$B$5:$B$150,MATCH(1,INDEX(ISNUMBER(SEARCH(Rules!$A$5:$A$150,B588))*(Rules!$A$5:$A$150&lt;&gt;""),0),0)),"Uncategorized"))</f>
        <v/>
      </c>
      <c r="F588" s="9" t="str">
        <f aca="false">IF(B588="","",IF(E588&lt;&gt;"",E588,D588))</f>
        <v/>
      </c>
      <c r="G588" s="10" t="str">
        <f aca="false">IF(A588="","",DATE(YEAR(A588),MONTH(A588),1))</f>
        <v/>
      </c>
      <c r="H588" s="9" t="str">
        <f aca="false">IF(C588="","",IF(C588&gt;=0,"In","Out"))</f>
        <v/>
      </c>
    </row>
    <row r="589" customFormat="false" ht="15" hidden="false" customHeight="false" outlineLevel="0" collapsed="false">
      <c r="A589" s="7"/>
      <c r="B589" s="7"/>
      <c r="C589" s="7"/>
      <c r="D589" s="9" t="str">
        <f aca="false">IF(B589="","",IFERROR(INDEX(Rules!$B$5:$B$150,MATCH(1,INDEX(ISNUMBER(SEARCH(Rules!$A$5:$A$150,B589))*(Rules!$A$5:$A$150&lt;&gt;""),0),0)),"Uncategorized"))</f>
        <v/>
      </c>
      <c r="F589" s="9" t="str">
        <f aca="false">IF(B589="","",IF(E589&lt;&gt;"",E589,D589))</f>
        <v/>
      </c>
      <c r="G589" s="10" t="str">
        <f aca="false">IF(A589="","",DATE(YEAR(A589),MONTH(A589),1))</f>
        <v/>
      </c>
      <c r="H589" s="9" t="str">
        <f aca="false">IF(C589="","",IF(C589&gt;=0,"In","Out"))</f>
        <v/>
      </c>
    </row>
    <row r="590" customFormat="false" ht="15" hidden="false" customHeight="false" outlineLevel="0" collapsed="false">
      <c r="A590" s="7"/>
      <c r="B590" s="7"/>
      <c r="C590" s="7"/>
      <c r="D590" s="9" t="str">
        <f aca="false">IF(B590="","",IFERROR(INDEX(Rules!$B$5:$B$150,MATCH(1,INDEX(ISNUMBER(SEARCH(Rules!$A$5:$A$150,B590))*(Rules!$A$5:$A$150&lt;&gt;""),0),0)),"Uncategorized"))</f>
        <v/>
      </c>
      <c r="F590" s="9" t="str">
        <f aca="false">IF(B590="","",IF(E590&lt;&gt;"",E590,D590))</f>
        <v/>
      </c>
      <c r="G590" s="10" t="str">
        <f aca="false">IF(A590="","",DATE(YEAR(A590),MONTH(A590),1))</f>
        <v/>
      </c>
      <c r="H590" s="9" t="str">
        <f aca="false">IF(C590="","",IF(C590&gt;=0,"In","Out"))</f>
        <v/>
      </c>
    </row>
    <row r="591" customFormat="false" ht="15" hidden="false" customHeight="false" outlineLevel="0" collapsed="false">
      <c r="A591" s="7"/>
      <c r="B591" s="7"/>
      <c r="C591" s="7"/>
      <c r="D591" s="9" t="str">
        <f aca="false">IF(B591="","",IFERROR(INDEX(Rules!$B$5:$B$150,MATCH(1,INDEX(ISNUMBER(SEARCH(Rules!$A$5:$A$150,B591))*(Rules!$A$5:$A$150&lt;&gt;""),0),0)),"Uncategorized"))</f>
        <v/>
      </c>
      <c r="F591" s="9" t="str">
        <f aca="false">IF(B591="","",IF(E591&lt;&gt;"",E591,D591))</f>
        <v/>
      </c>
      <c r="G591" s="10" t="str">
        <f aca="false">IF(A591="","",DATE(YEAR(A591),MONTH(A591),1))</f>
        <v/>
      </c>
      <c r="H591" s="9" t="str">
        <f aca="false">IF(C591="","",IF(C591&gt;=0,"In","Out"))</f>
        <v/>
      </c>
    </row>
    <row r="592" customFormat="false" ht="15" hidden="false" customHeight="false" outlineLevel="0" collapsed="false">
      <c r="A592" s="7"/>
      <c r="B592" s="7"/>
      <c r="C592" s="7"/>
      <c r="D592" s="9" t="str">
        <f aca="false">IF(B592="","",IFERROR(INDEX(Rules!$B$5:$B$150,MATCH(1,INDEX(ISNUMBER(SEARCH(Rules!$A$5:$A$150,B592))*(Rules!$A$5:$A$150&lt;&gt;""),0),0)),"Uncategorized"))</f>
        <v/>
      </c>
      <c r="F592" s="9" t="str">
        <f aca="false">IF(B592="","",IF(E592&lt;&gt;"",E592,D592))</f>
        <v/>
      </c>
      <c r="G592" s="10" t="str">
        <f aca="false">IF(A592="","",DATE(YEAR(A592),MONTH(A592),1))</f>
        <v/>
      </c>
      <c r="H592" s="9" t="str">
        <f aca="false">IF(C592="","",IF(C592&gt;=0,"In","Out"))</f>
        <v/>
      </c>
    </row>
    <row r="593" customFormat="false" ht="15" hidden="false" customHeight="false" outlineLevel="0" collapsed="false">
      <c r="A593" s="7"/>
      <c r="B593" s="7"/>
      <c r="C593" s="7"/>
      <c r="D593" s="9" t="str">
        <f aca="false">IF(B593="","",IFERROR(INDEX(Rules!$B$5:$B$150,MATCH(1,INDEX(ISNUMBER(SEARCH(Rules!$A$5:$A$150,B593))*(Rules!$A$5:$A$150&lt;&gt;""),0),0)),"Uncategorized"))</f>
        <v/>
      </c>
      <c r="F593" s="9" t="str">
        <f aca="false">IF(B593="","",IF(E593&lt;&gt;"",E593,D593))</f>
        <v/>
      </c>
      <c r="G593" s="10" t="str">
        <f aca="false">IF(A593="","",DATE(YEAR(A593),MONTH(A593),1))</f>
        <v/>
      </c>
      <c r="H593" s="9" t="str">
        <f aca="false">IF(C593="","",IF(C593&gt;=0,"In","Out"))</f>
        <v/>
      </c>
    </row>
    <row r="594" customFormat="false" ht="15" hidden="false" customHeight="false" outlineLevel="0" collapsed="false">
      <c r="A594" s="7"/>
      <c r="B594" s="7"/>
      <c r="C594" s="7"/>
      <c r="D594" s="9" t="str">
        <f aca="false">IF(B594="","",IFERROR(INDEX(Rules!$B$5:$B$150,MATCH(1,INDEX(ISNUMBER(SEARCH(Rules!$A$5:$A$150,B594))*(Rules!$A$5:$A$150&lt;&gt;""),0),0)),"Uncategorized"))</f>
        <v/>
      </c>
      <c r="F594" s="9" t="str">
        <f aca="false">IF(B594="","",IF(E594&lt;&gt;"",E594,D594))</f>
        <v/>
      </c>
      <c r="G594" s="10" t="str">
        <f aca="false">IF(A594="","",DATE(YEAR(A594),MONTH(A594),1))</f>
        <v/>
      </c>
      <c r="H594" s="9" t="str">
        <f aca="false">IF(C594="","",IF(C594&gt;=0,"In","Out"))</f>
        <v/>
      </c>
    </row>
    <row r="595" customFormat="false" ht="15" hidden="false" customHeight="false" outlineLevel="0" collapsed="false">
      <c r="A595" s="7"/>
      <c r="B595" s="7"/>
      <c r="C595" s="7"/>
      <c r="D595" s="9" t="str">
        <f aca="false">IF(B595="","",IFERROR(INDEX(Rules!$B$5:$B$150,MATCH(1,INDEX(ISNUMBER(SEARCH(Rules!$A$5:$A$150,B595))*(Rules!$A$5:$A$150&lt;&gt;""),0),0)),"Uncategorized"))</f>
        <v/>
      </c>
      <c r="F595" s="9" t="str">
        <f aca="false">IF(B595="","",IF(E595&lt;&gt;"",E595,D595))</f>
        <v/>
      </c>
      <c r="G595" s="10" t="str">
        <f aca="false">IF(A595="","",DATE(YEAR(A595),MONTH(A595),1))</f>
        <v/>
      </c>
      <c r="H595" s="9" t="str">
        <f aca="false">IF(C595="","",IF(C595&gt;=0,"In","Out"))</f>
        <v/>
      </c>
    </row>
    <row r="596" customFormat="false" ht="15" hidden="false" customHeight="false" outlineLevel="0" collapsed="false">
      <c r="A596" s="7"/>
      <c r="B596" s="7"/>
      <c r="C596" s="7"/>
      <c r="D596" s="9" t="str">
        <f aca="false">IF(B596="","",IFERROR(INDEX(Rules!$B$5:$B$150,MATCH(1,INDEX(ISNUMBER(SEARCH(Rules!$A$5:$A$150,B596))*(Rules!$A$5:$A$150&lt;&gt;""),0),0)),"Uncategorized"))</f>
        <v/>
      </c>
      <c r="F596" s="9" t="str">
        <f aca="false">IF(B596="","",IF(E596&lt;&gt;"",E596,D596))</f>
        <v/>
      </c>
      <c r="G596" s="10" t="str">
        <f aca="false">IF(A596="","",DATE(YEAR(A596),MONTH(A596),1))</f>
        <v/>
      </c>
      <c r="H596" s="9" t="str">
        <f aca="false">IF(C596="","",IF(C596&gt;=0,"In","Out"))</f>
        <v/>
      </c>
    </row>
    <row r="597" customFormat="false" ht="15" hidden="false" customHeight="false" outlineLevel="0" collapsed="false">
      <c r="A597" s="7"/>
      <c r="B597" s="7"/>
      <c r="C597" s="7"/>
      <c r="D597" s="9" t="str">
        <f aca="false">IF(B597="","",IFERROR(INDEX(Rules!$B$5:$B$150,MATCH(1,INDEX(ISNUMBER(SEARCH(Rules!$A$5:$A$150,B597))*(Rules!$A$5:$A$150&lt;&gt;""),0),0)),"Uncategorized"))</f>
        <v/>
      </c>
      <c r="F597" s="9" t="str">
        <f aca="false">IF(B597="","",IF(E597&lt;&gt;"",E597,D597))</f>
        <v/>
      </c>
      <c r="G597" s="10" t="str">
        <f aca="false">IF(A597="","",DATE(YEAR(A597),MONTH(A597),1))</f>
        <v/>
      </c>
      <c r="H597" s="9" t="str">
        <f aca="false">IF(C597="","",IF(C597&gt;=0,"In","Out"))</f>
        <v/>
      </c>
    </row>
    <row r="598" customFormat="false" ht="15" hidden="false" customHeight="false" outlineLevel="0" collapsed="false">
      <c r="A598" s="7"/>
      <c r="B598" s="7"/>
      <c r="C598" s="7"/>
      <c r="D598" s="9" t="str">
        <f aca="false">IF(B598="","",IFERROR(INDEX(Rules!$B$5:$B$150,MATCH(1,INDEX(ISNUMBER(SEARCH(Rules!$A$5:$A$150,B598))*(Rules!$A$5:$A$150&lt;&gt;""),0),0)),"Uncategorized"))</f>
        <v/>
      </c>
      <c r="F598" s="9" t="str">
        <f aca="false">IF(B598="","",IF(E598&lt;&gt;"",E598,D598))</f>
        <v/>
      </c>
      <c r="G598" s="10" t="str">
        <f aca="false">IF(A598="","",DATE(YEAR(A598),MONTH(A598),1))</f>
        <v/>
      </c>
      <c r="H598" s="9" t="str">
        <f aca="false">IF(C598="","",IF(C598&gt;=0,"In","Out"))</f>
        <v/>
      </c>
    </row>
    <row r="599" customFormat="false" ht="15" hidden="false" customHeight="false" outlineLevel="0" collapsed="false">
      <c r="A599" s="7"/>
      <c r="B599" s="7"/>
      <c r="C599" s="7"/>
      <c r="D599" s="9" t="str">
        <f aca="false">IF(B599="","",IFERROR(INDEX(Rules!$B$5:$B$150,MATCH(1,INDEX(ISNUMBER(SEARCH(Rules!$A$5:$A$150,B599))*(Rules!$A$5:$A$150&lt;&gt;""),0),0)),"Uncategorized"))</f>
        <v/>
      </c>
      <c r="F599" s="9" t="str">
        <f aca="false">IF(B599="","",IF(E599&lt;&gt;"",E599,D599))</f>
        <v/>
      </c>
      <c r="G599" s="10" t="str">
        <f aca="false">IF(A599="","",DATE(YEAR(A599),MONTH(A599),1))</f>
        <v/>
      </c>
      <c r="H599" s="9" t="str">
        <f aca="false">IF(C599="","",IF(C599&gt;=0,"In","Out"))</f>
        <v/>
      </c>
    </row>
    <row r="600" customFormat="false" ht="15" hidden="false" customHeight="false" outlineLevel="0" collapsed="false">
      <c r="A600" s="7"/>
      <c r="B600" s="7"/>
      <c r="C600" s="7"/>
      <c r="D600" s="9" t="str">
        <f aca="false">IF(B600="","",IFERROR(INDEX(Rules!$B$5:$B$150,MATCH(1,INDEX(ISNUMBER(SEARCH(Rules!$A$5:$A$150,B600))*(Rules!$A$5:$A$150&lt;&gt;""),0),0)),"Uncategorized"))</f>
        <v/>
      </c>
      <c r="F600" s="9" t="str">
        <f aca="false">IF(B600="","",IF(E600&lt;&gt;"",E600,D600))</f>
        <v/>
      </c>
      <c r="G600" s="10" t="str">
        <f aca="false">IF(A600="","",DATE(YEAR(A600),MONTH(A600),1))</f>
        <v/>
      </c>
      <c r="H600" s="9" t="str">
        <f aca="false">IF(C600="","",IF(C600&gt;=0,"In","Out"))</f>
        <v/>
      </c>
    </row>
    <row r="601" customFormat="false" ht="15" hidden="false" customHeight="false" outlineLevel="0" collapsed="false">
      <c r="A601" s="7"/>
      <c r="B601" s="7"/>
      <c r="C601" s="7"/>
      <c r="D601" s="9" t="str">
        <f aca="false">IF(B601="","",IFERROR(INDEX(Rules!$B$5:$B$150,MATCH(1,INDEX(ISNUMBER(SEARCH(Rules!$A$5:$A$150,B601))*(Rules!$A$5:$A$150&lt;&gt;""),0),0)),"Uncategorized"))</f>
        <v/>
      </c>
      <c r="F601" s="9" t="str">
        <f aca="false">IF(B601="","",IF(E601&lt;&gt;"",E601,D601))</f>
        <v/>
      </c>
      <c r="G601" s="10" t="str">
        <f aca="false">IF(A601="","",DATE(YEAR(A601),MONTH(A601),1))</f>
        <v/>
      </c>
      <c r="H601" s="9" t="str">
        <f aca="false">IF(C601="","",IF(C601&gt;=0,"In","Out"))</f>
        <v/>
      </c>
    </row>
    <row r="602" customFormat="false" ht="15" hidden="false" customHeight="false" outlineLevel="0" collapsed="false">
      <c r="A602" s="7"/>
      <c r="B602" s="7"/>
      <c r="C602" s="7"/>
      <c r="D602" s="9" t="str">
        <f aca="false">IF(B602="","",IFERROR(INDEX(Rules!$B$5:$B$150,MATCH(1,INDEX(ISNUMBER(SEARCH(Rules!$A$5:$A$150,B602))*(Rules!$A$5:$A$150&lt;&gt;""),0),0)),"Uncategorized"))</f>
        <v/>
      </c>
      <c r="F602" s="9" t="str">
        <f aca="false">IF(B602="","",IF(E602&lt;&gt;"",E602,D602))</f>
        <v/>
      </c>
      <c r="G602" s="10" t="str">
        <f aca="false">IF(A602="","",DATE(YEAR(A602),MONTH(A602),1))</f>
        <v/>
      </c>
      <c r="H602" s="9" t="str">
        <f aca="false">IF(C602="","",IF(C602&gt;=0,"In","Out"))</f>
        <v/>
      </c>
    </row>
    <row r="603" customFormat="false" ht="15" hidden="false" customHeight="false" outlineLevel="0" collapsed="false">
      <c r="A603" s="7"/>
      <c r="B603" s="7"/>
      <c r="C603" s="7"/>
      <c r="D603" s="9" t="str">
        <f aca="false">IF(B603="","",IFERROR(INDEX(Rules!$B$5:$B$150,MATCH(1,INDEX(ISNUMBER(SEARCH(Rules!$A$5:$A$150,B603))*(Rules!$A$5:$A$150&lt;&gt;""),0),0)),"Uncategorized"))</f>
        <v/>
      </c>
      <c r="F603" s="9" t="str">
        <f aca="false">IF(B603="","",IF(E603&lt;&gt;"",E603,D603))</f>
        <v/>
      </c>
      <c r="G603" s="10" t="str">
        <f aca="false">IF(A603="","",DATE(YEAR(A603),MONTH(A603),1))</f>
        <v/>
      </c>
      <c r="H603" s="9" t="str">
        <f aca="false">IF(C603="","",IF(C603&gt;=0,"In","Out"))</f>
        <v/>
      </c>
    </row>
    <row r="604" customFormat="false" ht="15" hidden="false" customHeight="false" outlineLevel="0" collapsed="false">
      <c r="A604" s="7"/>
      <c r="B604" s="7"/>
      <c r="C604" s="7"/>
      <c r="D604" s="9" t="str">
        <f aca="false">IF(B604="","",IFERROR(INDEX(Rules!$B$5:$B$150,MATCH(1,INDEX(ISNUMBER(SEARCH(Rules!$A$5:$A$150,B604))*(Rules!$A$5:$A$150&lt;&gt;""),0),0)),"Uncategorized"))</f>
        <v/>
      </c>
      <c r="F604" s="9" t="str">
        <f aca="false">IF(B604="","",IF(E604&lt;&gt;"",E604,D604))</f>
        <v/>
      </c>
      <c r="G604" s="10" t="str">
        <f aca="false">IF(A604="","",DATE(YEAR(A604),MONTH(A604),1))</f>
        <v/>
      </c>
      <c r="H604" s="9" t="str">
        <f aca="false">IF(C604="","",IF(C604&gt;=0,"In","Out"))</f>
        <v/>
      </c>
    </row>
    <row r="605" customFormat="false" ht="15" hidden="false" customHeight="false" outlineLevel="0" collapsed="false">
      <c r="A605" s="7"/>
      <c r="B605" s="7"/>
      <c r="C605" s="7"/>
      <c r="D605" s="9" t="str">
        <f aca="false">IF(B605="","",IFERROR(INDEX(Rules!$B$5:$B$150,MATCH(1,INDEX(ISNUMBER(SEARCH(Rules!$A$5:$A$150,B605))*(Rules!$A$5:$A$150&lt;&gt;""),0),0)),"Uncategorized"))</f>
        <v/>
      </c>
      <c r="F605" s="9" t="str">
        <f aca="false">IF(B605="","",IF(E605&lt;&gt;"",E605,D605))</f>
        <v/>
      </c>
      <c r="G605" s="10" t="str">
        <f aca="false">IF(A605="","",DATE(YEAR(A605),MONTH(A605),1))</f>
        <v/>
      </c>
      <c r="H605" s="9" t="str">
        <f aca="false">IF(C605="","",IF(C605&gt;=0,"In","Out"))</f>
        <v/>
      </c>
    </row>
    <row r="606" customFormat="false" ht="15" hidden="false" customHeight="false" outlineLevel="0" collapsed="false">
      <c r="A606" s="7"/>
      <c r="B606" s="7"/>
      <c r="C606" s="7"/>
      <c r="D606" s="9" t="str">
        <f aca="false">IF(B606="","",IFERROR(INDEX(Rules!$B$5:$B$150,MATCH(1,INDEX(ISNUMBER(SEARCH(Rules!$A$5:$A$150,B606))*(Rules!$A$5:$A$150&lt;&gt;""),0),0)),"Uncategorized"))</f>
        <v/>
      </c>
      <c r="F606" s="9" t="str">
        <f aca="false">IF(B606="","",IF(E606&lt;&gt;"",E606,D606))</f>
        <v/>
      </c>
      <c r="G606" s="10" t="str">
        <f aca="false">IF(A606="","",DATE(YEAR(A606),MONTH(A606),1))</f>
        <v/>
      </c>
      <c r="H606" s="9" t="str">
        <f aca="false">IF(C606="","",IF(C606&gt;=0,"In","Out"))</f>
        <v/>
      </c>
    </row>
    <row r="607" customFormat="false" ht="15" hidden="false" customHeight="false" outlineLevel="0" collapsed="false">
      <c r="A607" s="7"/>
      <c r="B607" s="7"/>
      <c r="C607" s="7"/>
      <c r="D607" s="9" t="str">
        <f aca="false">IF(B607="","",IFERROR(INDEX(Rules!$B$5:$B$150,MATCH(1,INDEX(ISNUMBER(SEARCH(Rules!$A$5:$A$150,B607))*(Rules!$A$5:$A$150&lt;&gt;""),0),0)),"Uncategorized"))</f>
        <v/>
      </c>
      <c r="F607" s="9" t="str">
        <f aca="false">IF(B607="","",IF(E607&lt;&gt;"",E607,D607))</f>
        <v/>
      </c>
      <c r="G607" s="10" t="str">
        <f aca="false">IF(A607="","",DATE(YEAR(A607),MONTH(A607),1))</f>
        <v/>
      </c>
      <c r="H607" s="9" t="str">
        <f aca="false">IF(C607="","",IF(C607&gt;=0,"In","Out"))</f>
        <v/>
      </c>
    </row>
    <row r="608" customFormat="false" ht="15" hidden="false" customHeight="false" outlineLevel="0" collapsed="false">
      <c r="A608" s="7"/>
      <c r="B608" s="7"/>
      <c r="C608" s="7"/>
      <c r="D608" s="9" t="str">
        <f aca="false">IF(B608="","",IFERROR(INDEX(Rules!$B$5:$B$150,MATCH(1,INDEX(ISNUMBER(SEARCH(Rules!$A$5:$A$150,B608))*(Rules!$A$5:$A$150&lt;&gt;""),0),0)),"Uncategorized"))</f>
        <v/>
      </c>
      <c r="F608" s="9" t="str">
        <f aca="false">IF(B608="","",IF(E608&lt;&gt;"",E608,D608))</f>
        <v/>
      </c>
      <c r="G608" s="10" t="str">
        <f aca="false">IF(A608="","",DATE(YEAR(A608),MONTH(A608),1))</f>
        <v/>
      </c>
      <c r="H608" s="9" t="str">
        <f aca="false">IF(C608="","",IF(C608&gt;=0,"In","Out"))</f>
        <v/>
      </c>
    </row>
    <row r="609" customFormat="false" ht="15" hidden="false" customHeight="false" outlineLevel="0" collapsed="false">
      <c r="A609" s="7"/>
      <c r="B609" s="7"/>
      <c r="C609" s="7"/>
      <c r="D609" s="9" t="str">
        <f aca="false">IF(B609="","",IFERROR(INDEX(Rules!$B$5:$B$150,MATCH(1,INDEX(ISNUMBER(SEARCH(Rules!$A$5:$A$150,B609))*(Rules!$A$5:$A$150&lt;&gt;""),0),0)),"Uncategorized"))</f>
        <v/>
      </c>
      <c r="F609" s="9" t="str">
        <f aca="false">IF(B609="","",IF(E609&lt;&gt;"",E609,D609))</f>
        <v/>
      </c>
      <c r="G609" s="10" t="str">
        <f aca="false">IF(A609="","",DATE(YEAR(A609),MONTH(A609),1))</f>
        <v/>
      </c>
      <c r="H609" s="9" t="str">
        <f aca="false">IF(C609="","",IF(C609&gt;=0,"In","Out"))</f>
        <v/>
      </c>
    </row>
    <row r="610" customFormat="false" ht="15" hidden="false" customHeight="false" outlineLevel="0" collapsed="false">
      <c r="A610" s="7"/>
      <c r="B610" s="7"/>
      <c r="C610" s="7"/>
      <c r="D610" s="9" t="str">
        <f aca="false">IF(B610="","",IFERROR(INDEX(Rules!$B$5:$B$150,MATCH(1,INDEX(ISNUMBER(SEARCH(Rules!$A$5:$A$150,B610))*(Rules!$A$5:$A$150&lt;&gt;""),0),0)),"Uncategorized"))</f>
        <v/>
      </c>
      <c r="F610" s="9" t="str">
        <f aca="false">IF(B610="","",IF(E610&lt;&gt;"",E610,D610))</f>
        <v/>
      </c>
      <c r="G610" s="10" t="str">
        <f aca="false">IF(A610="","",DATE(YEAR(A610),MONTH(A610),1))</f>
        <v/>
      </c>
      <c r="H610" s="9" t="str">
        <f aca="false">IF(C610="","",IF(C610&gt;=0,"In","Out"))</f>
        <v/>
      </c>
    </row>
    <row r="611" customFormat="false" ht="15" hidden="false" customHeight="false" outlineLevel="0" collapsed="false">
      <c r="A611" s="7"/>
      <c r="B611" s="7"/>
      <c r="C611" s="7"/>
      <c r="D611" s="9" t="str">
        <f aca="false">IF(B611="","",IFERROR(INDEX(Rules!$B$5:$B$150,MATCH(1,INDEX(ISNUMBER(SEARCH(Rules!$A$5:$A$150,B611))*(Rules!$A$5:$A$150&lt;&gt;""),0),0)),"Uncategorized"))</f>
        <v/>
      </c>
      <c r="F611" s="9" t="str">
        <f aca="false">IF(B611="","",IF(E611&lt;&gt;"",E611,D611))</f>
        <v/>
      </c>
      <c r="G611" s="10" t="str">
        <f aca="false">IF(A611="","",DATE(YEAR(A611),MONTH(A611),1))</f>
        <v/>
      </c>
      <c r="H611" s="9" t="str">
        <f aca="false">IF(C611="","",IF(C611&gt;=0,"In","Out"))</f>
        <v/>
      </c>
    </row>
    <row r="612" customFormat="false" ht="15" hidden="false" customHeight="false" outlineLevel="0" collapsed="false">
      <c r="A612" s="7"/>
      <c r="B612" s="7"/>
      <c r="C612" s="7"/>
      <c r="D612" s="9" t="str">
        <f aca="false">IF(B612="","",IFERROR(INDEX(Rules!$B$5:$B$150,MATCH(1,INDEX(ISNUMBER(SEARCH(Rules!$A$5:$A$150,B612))*(Rules!$A$5:$A$150&lt;&gt;""),0),0)),"Uncategorized"))</f>
        <v/>
      </c>
      <c r="F612" s="9" t="str">
        <f aca="false">IF(B612="","",IF(E612&lt;&gt;"",E612,D612))</f>
        <v/>
      </c>
      <c r="G612" s="10" t="str">
        <f aca="false">IF(A612="","",DATE(YEAR(A612),MONTH(A612),1))</f>
        <v/>
      </c>
      <c r="H612" s="9" t="str">
        <f aca="false">IF(C612="","",IF(C612&gt;=0,"In","Out"))</f>
        <v/>
      </c>
    </row>
    <row r="613" customFormat="false" ht="15" hidden="false" customHeight="false" outlineLevel="0" collapsed="false">
      <c r="A613" s="7"/>
      <c r="B613" s="7"/>
      <c r="C613" s="7"/>
      <c r="D613" s="9" t="str">
        <f aca="false">IF(B613="","",IFERROR(INDEX(Rules!$B$5:$B$150,MATCH(1,INDEX(ISNUMBER(SEARCH(Rules!$A$5:$A$150,B613))*(Rules!$A$5:$A$150&lt;&gt;""),0),0)),"Uncategorized"))</f>
        <v/>
      </c>
      <c r="F613" s="9" t="str">
        <f aca="false">IF(B613="","",IF(E613&lt;&gt;"",E613,D613))</f>
        <v/>
      </c>
      <c r="G613" s="10" t="str">
        <f aca="false">IF(A613="","",DATE(YEAR(A613),MONTH(A613),1))</f>
        <v/>
      </c>
      <c r="H613" s="9" t="str">
        <f aca="false">IF(C613="","",IF(C613&gt;=0,"In","Out"))</f>
        <v/>
      </c>
    </row>
    <row r="614" customFormat="false" ht="15" hidden="false" customHeight="false" outlineLevel="0" collapsed="false">
      <c r="A614" s="7"/>
      <c r="B614" s="7"/>
      <c r="C614" s="7"/>
      <c r="D614" s="9" t="str">
        <f aca="false">IF(B614="","",IFERROR(INDEX(Rules!$B$5:$B$150,MATCH(1,INDEX(ISNUMBER(SEARCH(Rules!$A$5:$A$150,B614))*(Rules!$A$5:$A$150&lt;&gt;""),0),0)),"Uncategorized"))</f>
        <v/>
      </c>
      <c r="F614" s="9" t="str">
        <f aca="false">IF(B614="","",IF(E614&lt;&gt;"",E614,D614))</f>
        <v/>
      </c>
      <c r="G614" s="10" t="str">
        <f aca="false">IF(A614="","",DATE(YEAR(A614),MONTH(A614),1))</f>
        <v/>
      </c>
      <c r="H614" s="9" t="str">
        <f aca="false">IF(C614="","",IF(C614&gt;=0,"In","Out"))</f>
        <v/>
      </c>
    </row>
    <row r="615" customFormat="false" ht="15" hidden="false" customHeight="false" outlineLevel="0" collapsed="false">
      <c r="A615" s="7"/>
      <c r="B615" s="7"/>
      <c r="C615" s="7"/>
      <c r="D615" s="9" t="str">
        <f aca="false">IF(B615="","",IFERROR(INDEX(Rules!$B$5:$B$150,MATCH(1,INDEX(ISNUMBER(SEARCH(Rules!$A$5:$A$150,B615))*(Rules!$A$5:$A$150&lt;&gt;""),0),0)),"Uncategorized"))</f>
        <v/>
      </c>
      <c r="F615" s="9" t="str">
        <f aca="false">IF(B615="","",IF(E615&lt;&gt;"",E615,D615))</f>
        <v/>
      </c>
      <c r="G615" s="10" t="str">
        <f aca="false">IF(A615="","",DATE(YEAR(A615),MONTH(A615),1))</f>
        <v/>
      </c>
      <c r="H615" s="9" t="str">
        <f aca="false">IF(C615="","",IF(C615&gt;=0,"In","Out"))</f>
        <v/>
      </c>
    </row>
    <row r="616" customFormat="false" ht="15" hidden="false" customHeight="false" outlineLevel="0" collapsed="false">
      <c r="A616" s="7"/>
      <c r="B616" s="7"/>
      <c r="C616" s="7"/>
      <c r="D616" s="9" t="str">
        <f aca="false">IF(B616="","",IFERROR(INDEX(Rules!$B$5:$B$150,MATCH(1,INDEX(ISNUMBER(SEARCH(Rules!$A$5:$A$150,B616))*(Rules!$A$5:$A$150&lt;&gt;""),0),0)),"Uncategorized"))</f>
        <v/>
      </c>
      <c r="F616" s="9" t="str">
        <f aca="false">IF(B616="","",IF(E616&lt;&gt;"",E616,D616))</f>
        <v/>
      </c>
      <c r="G616" s="10" t="str">
        <f aca="false">IF(A616="","",DATE(YEAR(A616),MONTH(A616),1))</f>
        <v/>
      </c>
      <c r="H616" s="9" t="str">
        <f aca="false">IF(C616="","",IF(C616&gt;=0,"In","Out"))</f>
        <v/>
      </c>
    </row>
    <row r="617" customFormat="false" ht="15" hidden="false" customHeight="false" outlineLevel="0" collapsed="false">
      <c r="A617" s="7"/>
      <c r="B617" s="7"/>
      <c r="C617" s="7"/>
      <c r="D617" s="9" t="str">
        <f aca="false">IF(B617="","",IFERROR(INDEX(Rules!$B$5:$B$150,MATCH(1,INDEX(ISNUMBER(SEARCH(Rules!$A$5:$A$150,B617))*(Rules!$A$5:$A$150&lt;&gt;""),0),0)),"Uncategorized"))</f>
        <v/>
      </c>
      <c r="F617" s="9" t="str">
        <f aca="false">IF(B617="","",IF(E617&lt;&gt;"",E617,D617))</f>
        <v/>
      </c>
      <c r="G617" s="10" t="str">
        <f aca="false">IF(A617="","",DATE(YEAR(A617),MONTH(A617),1))</f>
        <v/>
      </c>
      <c r="H617" s="9" t="str">
        <f aca="false">IF(C617="","",IF(C617&gt;=0,"In","Out"))</f>
        <v/>
      </c>
    </row>
    <row r="618" customFormat="false" ht="15" hidden="false" customHeight="false" outlineLevel="0" collapsed="false">
      <c r="A618" s="7"/>
      <c r="B618" s="7"/>
      <c r="C618" s="7"/>
      <c r="D618" s="9" t="str">
        <f aca="false">IF(B618="","",IFERROR(INDEX(Rules!$B$5:$B$150,MATCH(1,INDEX(ISNUMBER(SEARCH(Rules!$A$5:$A$150,B618))*(Rules!$A$5:$A$150&lt;&gt;""),0),0)),"Uncategorized"))</f>
        <v/>
      </c>
      <c r="F618" s="9" t="str">
        <f aca="false">IF(B618="","",IF(E618&lt;&gt;"",E618,D618))</f>
        <v/>
      </c>
      <c r="G618" s="10" t="str">
        <f aca="false">IF(A618="","",DATE(YEAR(A618),MONTH(A618),1))</f>
        <v/>
      </c>
      <c r="H618" s="9" t="str">
        <f aca="false">IF(C618="","",IF(C618&gt;=0,"In","Out"))</f>
        <v/>
      </c>
    </row>
    <row r="619" customFormat="false" ht="15" hidden="false" customHeight="false" outlineLevel="0" collapsed="false">
      <c r="A619" s="7"/>
      <c r="B619" s="7"/>
      <c r="C619" s="7"/>
      <c r="D619" s="9" t="str">
        <f aca="false">IF(B619="","",IFERROR(INDEX(Rules!$B$5:$B$150,MATCH(1,INDEX(ISNUMBER(SEARCH(Rules!$A$5:$A$150,B619))*(Rules!$A$5:$A$150&lt;&gt;""),0),0)),"Uncategorized"))</f>
        <v/>
      </c>
      <c r="F619" s="9" t="str">
        <f aca="false">IF(B619="","",IF(E619&lt;&gt;"",E619,D619))</f>
        <v/>
      </c>
      <c r="G619" s="10" t="str">
        <f aca="false">IF(A619="","",DATE(YEAR(A619),MONTH(A619),1))</f>
        <v/>
      </c>
      <c r="H619" s="9" t="str">
        <f aca="false">IF(C619="","",IF(C619&gt;=0,"In","Out"))</f>
        <v/>
      </c>
    </row>
    <row r="620" customFormat="false" ht="15" hidden="false" customHeight="false" outlineLevel="0" collapsed="false">
      <c r="A620" s="7"/>
      <c r="B620" s="7"/>
      <c r="C620" s="7"/>
      <c r="D620" s="9" t="str">
        <f aca="false">IF(B620="","",IFERROR(INDEX(Rules!$B$5:$B$150,MATCH(1,INDEX(ISNUMBER(SEARCH(Rules!$A$5:$A$150,B620))*(Rules!$A$5:$A$150&lt;&gt;""),0),0)),"Uncategorized"))</f>
        <v/>
      </c>
      <c r="F620" s="9" t="str">
        <f aca="false">IF(B620="","",IF(E620&lt;&gt;"",E620,D620))</f>
        <v/>
      </c>
      <c r="G620" s="10" t="str">
        <f aca="false">IF(A620="","",DATE(YEAR(A620),MONTH(A620),1))</f>
        <v/>
      </c>
      <c r="H620" s="9" t="str">
        <f aca="false">IF(C620="","",IF(C620&gt;=0,"In","Out"))</f>
        <v/>
      </c>
    </row>
    <row r="621" customFormat="false" ht="15" hidden="false" customHeight="false" outlineLevel="0" collapsed="false">
      <c r="A621" s="7"/>
      <c r="B621" s="7"/>
      <c r="C621" s="7"/>
      <c r="D621" s="9" t="str">
        <f aca="false">IF(B621="","",IFERROR(INDEX(Rules!$B$5:$B$150,MATCH(1,INDEX(ISNUMBER(SEARCH(Rules!$A$5:$A$150,B621))*(Rules!$A$5:$A$150&lt;&gt;""),0),0)),"Uncategorized"))</f>
        <v/>
      </c>
      <c r="F621" s="9" t="str">
        <f aca="false">IF(B621="","",IF(E621&lt;&gt;"",E621,D621))</f>
        <v/>
      </c>
      <c r="G621" s="10" t="str">
        <f aca="false">IF(A621="","",DATE(YEAR(A621),MONTH(A621),1))</f>
        <v/>
      </c>
      <c r="H621" s="9" t="str">
        <f aca="false">IF(C621="","",IF(C621&gt;=0,"In","Out"))</f>
        <v/>
      </c>
    </row>
    <row r="622" customFormat="false" ht="15" hidden="false" customHeight="false" outlineLevel="0" collapsed="false">
      <c r="A622" s="7"/>
      <c r="B622" s="7"/>
      <c r="C622" s="7"/>
      <c r="D622" s="9" t="str">
        <f aca="false">IF(B622="","",IFERROR(INDEX(Rules!$B$5:$B$150,MATCH(1,INDEX(ISNUMBER(SEARCH(Rules!$A$5:$A$150,B622))*(Rules!$A$5:$A$150&lt;&gt;""),0),0)),"Uncategorized"))</f>
        <v/>
      </c>
      <c r="F622" s="9" t="str">
        <f aca="false">IF(B622="","",IF(E622&lt;&gt;"",E622,D622))</f>
        <v/>
      </c>
      <c r="G622" s="10" t="str">
        <f aca="false">IF(A622="","",DATE(YEAR(A622),MONTH(A622),1))</f>
        <v/>
      </c>
      <c r="H622" s="9" t="str">
        <f aca="false">IF(C622="","",IF(C622&gt;=0,"In","Out"))</f>
        <v/>
      </c>
    </row>
    <row r="623" customFormat="false" ht="15" hidden="false" customHeight="false" outlineLevel="0" collapsed="false">
      <c r="A623" s="7"/>
      <c r="B623" s="7"/>
      <c r="C623" s="7"/>
      <c r="D623" s="9" t="str">
        <f aca="false">IF(B623="","",IFERROR(INDEX(Rules!$B$5:$B$150,MATCH(1,INDEX(ISNUMBER(SEARCH(Rules!$A$5:$A$150,B623))*(Rules!$A$5:$A$150&lt;&gt;""),0),0)),"Uncategorized"))</f>
        <v/>
      </c>
      <c r="F623" s="9" t="str">
        <f aca="false">IF(B623="","",IF(E623&lt;&gt;"",E623,D623))</f>
        <v/>
      </c>
      <c r="G623" s="10" t="str">
        <f aca="false">IF(A623="","",DATE(YEAR(A623),MONTH(A623),1))</f>
        <v/>
      </c>
      <c r="H623" s="9" t="str">
        <f aca="false">IF(C623="","",IF(C623&gt;=0,"In","Out"))</f>
        <v/>
      </c>
    </row>
    <row r="624" customFormat="false" ht="15" hidden="false" customHeight="false" outlineLevel="0" collapsed="false">
      <c r="A624" s="7"/>
      <c r="B624" s="7"/>
      <c r="C624" s="7"/>
      <c r="D624" s="9" t="str">
        <f aca="false">IF(B624="","",IFERROR(INDEX(Rules!$B$5:$B$150,MATCH(1,INDEX(ISNUMBER(SEARCH(Rules!$A$5:$A$150,B624))*(Rules!$A$5:$A$150&lt;&gt;""),0),0)),"Uncategorized"))</f>
        <v/>
      </c>
      <c r="F624" s="9" t="str">
        <f aca="false">IF(B624="","",IF(E624&lt;&gt;"",E624,D624))</f>
        <v/>
      </c>
      <c r="G624" s="10" t="str">
        <f aca="false">IF(A624="","",DATE(YEAR(A624),MONTH(A624),1))</f>
        <v/>
      </c>
      <c r="H624" s="9" t="str">
        <f aca="false">IF(C624="","",IF(C624&gt;=0,"In","Out"))</f>
        <v/>
      </c>
    </row>
    <row r="625" customFormat="false" ht="15" hidden="false" customHeight="false" outlineLevel="0" collapsed="false">
      <c r="A625" s="7"/>
      <c r="B625" s="7"/>
      <c r="C625" s="7"/>
      <c r="D625" s="9" t="str">
        <f aca="false">IF(B625="","",IFERROR(INDEX(Rules!$B$5:$B$150,MATCH(1,INDEX(ISNUMBER(SEARCH(Rules!$A$5:$A$150,B625))*(Rules!$A$5:$A$150&lt;&gt;""),0),0)),"Uncategorized"))</f>
        <v/>
      </c>
      <c r="F625" s="9" t="str">
        <f aca="false">IF(B625="","",IF(E625&lt;&gt;"",E625,D625))</f>
        <v/>
      </c>
      <c r="G625" s="10" t="str">
        <f aca="false">IF(A625="","",DATE(YEAR(A625),MONTH(A625),1))</f>
        <v/>
      </c>
      <c r="H625" s="9" t="str">
        <f aca="false">IF(C625="","",IF(C625&gt;=0,"In","Out"))</f>
        <v/>
      </c>
    </row>
    <row r="626" customFormat="false" ht="15" hidden="false" customHeight="false" outlineLevel="0" collapsed="false">
      <c r="A626" s="7"/>
      <c r="B626" s="7"/>
      <c r="C626" s="7"/>
      <c r="D626" s="9" t="str">
        <f aca="false">IF(B626="","",IFERROR(INDEX(Rules!$B$5:$B$150,MATCH(1,INDEX(ISNUMBER(SEARCH(Rules!$A$5:$A$150,B626))*(Rules!$A$5:$A$150&lt;&gt;""),0),0)),"Uncategorized"))</f>
        <v/>
      </c>
      <c r="F626" s="9" t="str">
        <f aca="false">IF(B626="","",IF(E626&lt;&gt;"",E626,D626))</f>
        <v/>
      </c>
      <c r="G626" s="10" t="str">
        <f aca="false">IF(A626="","",DATE(YEAR(A626),MONTH(A626),1))</f>
        <v/>
      </c>
      <c r="H626" s="9" t="str">
        <f aca="false">IF(C626="","",IF(C626&gt;=0,"In","Out"))</f>
        <v/>
      </c>
    </row>
    <row r="627" customFormat="false" ht="15" hidden="false" customHeight="false" outlineLevel="0" collapsed="false">
      <c r="A627" s="7"/>
      <c r="B627" s="7"/>
      <c r="C627" s="7"/>
      <c r="D627" s="9" t="str">
        <f aca="false">IF(B627="","",IFERROR(INDEX(Rules!$B$5:$B$150,MATCH(1,INDEX(ISNUMBER(SEARCH(Rules!$A$5:$A$150,B627))*(Rules!$A$5:$A$150&lt;&gt;""),0),0)),"Uncategorized"))</f>
        <v/>
      </c>
      <c r="F627" s="9" t="str">
        <f aca="false">IF(B627="","",IF(E627&lt;&gt;"",E627,D627))</f>
        <v/>
      </c>
      <c r="G627" s="10" t="str">
        <f aca="false">IF(A627="","",DATE(YEAR(A627),MONTH(A627),1))</f>
        <v/>
      </c>
      <c r="H627" s="9" t="str">
        <f aca="false">IF(C627="","",IF(C627&gt;=0,"In","Out"))</f>
        <v/>
      </c>
    </row>
    <row r="628" customFormat="false" ht="15" hidden="false" customHeight="false" outlineLevel="0" collapsed="false">
      <c r="A628" s="7"/>
      <c r="B628" s="7"/>
      <c r="C628" s="7"/>
      <c r="D628" s="9" t="str">
        <f aca="false">IF(B628="","",IFERROR(INDEX(Rules!$B$5:$B$150,MATCH(1,INDEX(ISNUMBER(SEARCH(Rules!$A$5:$A$150,B628))*(Rules!$A$5:$A$150&lt;&gt;""),0),0)),"Uncategorized"))</f>
        <v/>
      </c>
      <c r="F628" s="9" t="str">
        <f aca="false">IF(B628="","",IF(E628&lt;&gt;"",E628,D628))</f>
        <v/>
      </c>
      <c r="G628" s="10" t="str">
        <f aca="false">IF(A628="","",DATE(YEAR(A628),MONTH(A628),1))</f>
        <v/>
      </c>
      <c r="H628" s="9" t="str">
        <f aca="false">IF(C628="","",IF(C628&gt;=0,"In","Out"))</f>
        <v/>
      </c>
    </row>
    <row r="629" customFormat="false" ht="15" hidden="false" customHeight="false" outlineLevel="0" collapsed="false">
      <c r="A629" s="7"/>
      <c r="B629" s="7"/>
      <c r="C629" s="7"/>
      <c r="D629" s="9" t="str">
        <f aca="false">IF(B629="","",IFERROR(INDEX(Rules!$B$5:$B$150,MATCH(1,INDEX(ISNUMBER(SEARCH(Rules!$A$5:$A$150,B629))*(Rules!$A$5:$A$150&lt;&gt;""),0),0)),"Uncategorized"))</f>
        <v/>
      </c>
      <c r="F629" s="9" t="str">
        <f aca="false">IF(B629="","",IF(E629&lt;&gt;"",E629,D629))</f>
        <v/>
      </c>
      <c r="G629" s="10" t="str">
        <f aca="false">IF(A629="","",DATE(YEAR(A629),MONTH(A629),1))</f>
        <v/>
      </c>
      <c r="H629" s="9" t="str">
        <f aca="false">IF(C629="","",IF(C629&gt;=0,"In","Out"))</f>
        <v/>
      </c>
    </row>
    <row r="630" customFormat="false" ht="15" hidden="false" customHeight="false" outlineLevel="0" collapsed="false">
      <c r="A630" s="7"/>
      <c r="B630" s="7"/>
      <c r="C630" s="7"/>
      <c r="D630" s="9" t="str">
        <f aca="false">IF(B630="","",IFERROR(INDEX(Rules!$B$5:$B$150,MATCH(1,INDEX(ISNUMBER(SEARCH(Rules!$A$5:$A$150,B630))*(Rules!$A$5:$A$150&lt;&gt;""),0),0)),"Uncategorized"))</f>
        <v/>
      </c>
      <c r="F630" s="9" t="str">
        <f aca="false">IF(B630="","",IF(E630&lt;&gt;"",E630,D630))</f>
        <v/>
      </c>
      <c r="G630" s="10" t="str">
        <f aca="false">IF(A630="","",DATE(YEAR(A630),MONTH(A630),1))</f>
        <v/>
      </c>
      <c r="H630" s="9" t="str">
        <f aca="false">IF(C630="","",IF(C630&gt;=0,"In","Out"))</f>
        <v/>
      </c>
    </row>
    <row r="631" customFormat="false" ht="15" hidden="false" customHeight="false" outlineLevel="0" collapsed="false">
      <c r="A631" s="7"/>
      <c r="B631" s="7"/>
      <c r="C631" s="7"/>
      <c r="D631" s="9" t="str">
        <f aca="false">IF(B631="","",IFERROR(INDEX(Rules!$B$5:$B$150,MATCH(1,INDEX(ISNUMBER(SEARCH(Rules!$A$5:$A$150,B631))*(Rules!$A$5:$A$150&lt;&gt;""),0),0)),"Uncategorized"))</f>
        <v/>
      </c>
      <c r="F631" s="9" t="str">
        <f aca="false">IF(B631="","",IF(E631&lt;&gt;"",E631,D631))</f>
        <v/>
      </c>
      <c r="G631" s="10" t="str">
        <f aca="false">IF(A631="","",DATE(YEAR(A631),MONTH(A631),1))</f>
        <v/>
      </c>
      <c r="H631" s="9" t="str">
        <f aca="false">IF(C631="","",IF(C631&gt;=0,"In","Out"))</f>
        <v/>
      </c>
    </row>
    <row r="632" customFormat="false" ht="15" hidden="false" customHeight="false" outlineLevel="0" collapsed="false">
      <c r="A632" s="7"/>
      <c r="B632" s="7"/>
      <c r="C632" s="7"/>
      <c r="D632" s="9" t="str">
        <f aca="false">IF(B632="","",IFERROR(INDEX(Rules!$B$5:$B$150,MATCH(1,INDEX(ISNUMBER(SEARCH(Rules!$A$5:$A$150,B632))*(Rules!$A$5:$A$150&lt;&gt;""),0),0)),"Uncategorized"))</f>
        <v/>
      </c>
      <c r="F632" s="9" t="str">
        <f aca="false">IF(B632="","",IF(E632&lt;&gt;"",E632,D632))</f>
        <v/>
      </c>
      <c r="G632" s="10" t="str">
        <f aca="false">IF(A632="","",DATE(YEAR(A632),MONTH(A632),1))</f>
        <v/>
      </c>
      <c r="H632" s="9" t="str">
        <f aca="false">IF(C632="","",IF(C632&gt;=0,"In","Out"))</f>
        <v/>
      </c>
    </row>
    <row r="633" customFormat="false" ht="15" hidden="false" customHeight="false" outlineLevel="0" collapsed="false">
      <c r="A633" s="7"/>
      <c r="B633" s="7"/>
      <c r="C633" s="7"/>
      <c r="D633" s="9" t="str">
        <f aca="false">IF(B633="","",IFERROR(INDEX(Rules!$B$5:$B$150,MATCH(1,INDEX(ISNUMBER(SEARCH(Rules!$A$5:$A$150,B633))*(Rules!$A$5:$A$150&lt;&gt;""),0),0)),"Uncategorized"))</f>
        <v/>
      </c>
      <c r="F633" s="9" t="str">
        <f aca="false">IF(B633="","",IF(E633&lt;&gt;"",E633,D633))</f>
        <v/>
      </c>
      <c r="G633" s="10" t="str">
        <f aca="false">IF(A633="","",DATE(YEAR(A633),MONTH(A633),1))</f>
        <v/>
      </c>
      <c r="H633" s="9" t="str">
        <f aca="false">IF(C633="","",IF(C633&gt;=0,"In","Out"))</f>
        <v/>
      </c>
    </row>
    <row r="634" customFormat="false" ht="15" hidden="false" customHeight="false" outlineLevel="0" collapsed="false">
      <c r="A634" s="7"/>
      <c r="B634" s="7"/>
      <c r="C634" s="7"/>
      <c r="D634" s="9" t="str">
        <f aca="false">IF(B634="","",IFERROR(INDEX(Rules!$B$5:$B$150,MATCH(1,INDEX(ISNUMBER(SEARCH(Rules!$A$5:$A$150,B634))*(Rules!$A$5:$A$150&lt;&gt;""),0),0)),"Uncategorized"))</f>
        <v/>
      </c>
      <c r="F634" s="9" t="str">
        <f aca="false">IF(B634="","",IF(E634&lt;&gt;"",E634,D634))</f>
        <v/>
      </c>
      <c r="G634" s="10" t="str">
        <f aca="false">IF(A634="","",DATE(YEAR(A634),MONTH(A634),1))</f>
        <v/>
      </c>
      <c r="H634" s="9" t="str">
        <f aca="false">IF(C634="","",IF(C634&gt;=0,"In","Out"))</f>
        <v/>
      </c>
    </row>
    <row r="635" customFormat="false" ht="15" hidden="false" customHeight="false" outlineLevel="0" collapsed="false">
      <c r="A635" s="7"/>
      <c r="B635" s="7"/>
      <c r="C635" s="7"/>
      <c r="D635" s="9" t="str">
        <f aca="false">IF(B635="","",IFERROR(INDEX(Rules!$B$5:$B$150,MATCH(1,INDEX(ISNUMBER(SEARCH(Rules!$A$5:$A$150,B635))*(Rules!$A$5:$A$150&lt;&gt;""),0),0)),"Uncategorized"))</f>
        <v/>
      </c>
      <c r="F635" s="9" t="str">
        <f aca="false">IF(B635="","",IF(E635&lt;&gt;"",E635,D635))</f>
        <v/>
      </c>
      <c r="G635" s="10" t="str">
        <f aca="false">IF(A635="","",DATE(YEAR(A635),MONTH(A635),1))</f>
        <v/>
      </c>
      <c r="H635" s="9" t="str">
        <f aca="false">IF(C635="","",IF(C635&gt;=0,"In","Out"))</f>
        <v/>
      </c>
    </row>
    <row r="636" customFormat="false" ht="15" hidden="false" customHeight="false" outlineLevel="0" collapsed="false">
      <c r="A636" s="7"/>
      <c r="B636" s="7"/>
      <c r="C636" s="7"/>
      <c r="D636" s="9" t="str">
        <f aca="false">IF(B636="","",IFERROR(INDEX(Rules!$B$5:$B$150,MATCH(1,INDEX(ISNUMBER(SEARCH(Rules!$A$5:$A$150,B636))*(Rules!$A$5:$A$150&lt;&gt;""),0),0)),"Uncategorized"))</f>
        <v/>
      </c>
      <c r="F636" s="9" t="str">
        <f aca="false">IF(B636="","",IF(E636&lt;&gt;"",E636,D636))</f>
        <v/>
      </c>
      <c r="G636" s="10" t="str">
        <f aca="false">IF(A636="","",DATE(YEAR(A636),MONTH(A636),1))</f>
        <v/>
      </c>
      <c r="H636" s="9" t="str">
        <f aca="false">IF(C636="","",IF(C636&gt;=0,"In","Out"))</f>
        <v/>
      </c>
    </row>
    <row r="637" customFormat="false" ht="15" hidden="false" customHeight="false" outlineLevel="0" collapsed="false">
      <c r="A637" s="7"/>
      <c r="B637" s="7"/>
      <c r="C637" s="7"/>
      <c r="D637" s="9" t="str">
        <f aca="false">IF(B637="","",IFERROR(INDEX(Rules!$B$5:$B$150,MATCH(1,INDEX(ISNUMBER(SEARCH(Rules!$A$5:$A$150,B637))*(Rules!$A$5:$A$150&lt;&gt;""),0),0)),"Uncategorized"))</f>
        <v/>
      </c>
      <c r="F637" s="9" t="str">
        <f aca="false">IF(B637="","",IF(E637&lt;&gt;"",E637,D637))</f>
        <v/>
      </c>
      <c r="G637" s="10" t="str">
        <f aca="false">IF(A637="","",DATE(YEAR(A637),MONTH(A637),1))</f>
        <v/>
      </c>
      <c r="H637" s="9" t="str">
        <f aca="false">IF(C637="","",IF(C637&gt;=0,"In","Out"))</f>
        <v/>
      </c>
    </row>
    <row r="638" customFormat="false" ht="15" hidden="false" customHeight="false" outlineLevel="0" collapsed="false">
      <c r="A638" s="7"/>
      <c r="B638" s="7"/>
      <c r="C638" s="7"/>
      <c r="D638" s="9" t="str">
        <f aca="false">IF(B638="","",IFERROR(INDEX(Rules!$B$5:$B$150,MATCH(1,INDEX(ISNUMBER(SEARCH(Rules!$A$5:$A$150,B638))*(Rules!$A$5:$A$150&lt;&gt;""),0),0)),"Uncategorized"))</f>
        <v/>
      </c>
      <c r="F638" s="9" t="str">
        <f aca="false">IF(B638="","",IF(E638&lt;&gt;"",E638,D638))</f>
        <v/>
      </c>
      <c r="G638" s="10" t="str">
        <f aca="false">IF(A638="","",DATE(YEAR(A638),MONTH(A638),1))</f>
        <v/>
      </c>
      <c r="H638" s="9" t="str">
        <f aca="false">IF(C638="","",IF(C638&gt;=0,"In","Out"))</f>
        <v/>
      </c>
    </row>
    <row r="639" customFormat="false" ht="15" hidden="false" customHeight="false" outlineLevel="0" collapsed="false">
      <c r="A639" s="7"/>
      <c r="B639" s="7"/>
      <c r="C639" s="7"/>
      <c r="D639" s="9" t="str">
        <f aca="false">IF(B639="","",IFERROR(INDEX(Rules!$B$5:$B$150,MATCH(1,INDEX(ISNUMBER(SEARCH(Rules!$A$5:$A$150,B639))*(Rules!$A$5:$A$150&lt;&gt;""),0),0)),"Uncategorized"))</f>
        <v/>
      </c>
      <c r="F639" s="9" t="str">
        <f aca="false">IF(B639="","",IF(E639&lt;&gt;"",E639,D639))</f>
        <v/>
      </c>
      <c r="G639" s="10" t="str">
        <f aca="false">IF(A639="","",DATE(YEAR(A639),MONTH(A639),1))</f>
        <v/>
      </c>
      <c r="H639" s="9" t="str">
        <f aca="false">IF(C639="","",IF(C639&gt;=0,"In","Out"))</f>
        <v/>
      </c>
    </row>
    <row r="640" customFormat="false" ht="15" hidden="false" customHeight="false" outlineLevel="0" collapsed="false">
      <c r="A640" s="7"/>
      <c r="B640" s="7"/>
      <c r="C640" s="7"/>
      <c r="D640" s="9" t="str">
        <f aca="false">IF(B640="","",IFERROR(INDEX(Rules!$B$5:$B$150,MATCH(1,INDEX(ISNUMBER(SEARCH(Rules!$A$5:$A$150,B640))*(Rules!$A$5:$A$150&lt;&gt;""),0),0)),"Uncategorized"))</f>
        <v/>
      </c>
      <c r="F640" s="9" t="str">
        <f aca="false">IF(B640="","",IF(E640&lt;&gt;"",E640,D640))</f>
        <v/>
      </c>
      <c r="G640" s="10" t="str">
        <f aca="false">IF(A640="","",DATE(YEAR(A640),MONTH(A640),1))</f>
        <v/>
      </c>
      <c r="H640" s="9" t="str">
        <f aca="false">IF(C640="","",IF(C640&gt;=0,"In","Out"))</f>
        <v/>
      </c>
    </row>
    <row r="641" customFormat="false" ht="15" hidden="false" customHeight="false" outlineLevel="0" collapsed="false">
      <c r="A641" s="7"/>
      <c r="B641" s="7"/>
      <c r="C641" s="7"/>
      <c r="D641" s="9" t="str">
        <f aca="false">IF(B641="","",IFERROR(INDEX(Rules!$B$5:$B$150,MATCH(1,INDEX(ISNUMBER(SEARCH(Rules!$A$5:$A$150,B641))*(Rules!$A$5:$A$150&lt;&gt;""),0),0)),"Uncategorized"))</f>
        <v/>
      </c>
      <c r="F641" s="9" t="str">
        <f aca="false">IF(B641="","",IF(E641&lt;&gt;"",E641,D641))</f>
        <v/>
      </c>
      <c r="G641" s="10" t="str">
        <f aca="false">IF(A641="","",DATE(YEAR(A641),MONTH(A641),1))</f>
        <v/>
      </c>
      <c r="H641" s="9" t="str">
        <f aca="false">IF(C641="","",IF(C641&gt;=0,"In","Out"))</f>
        <v/>
      </c>
    </row>
    <row r="642" customFormat="false" ht="15" hidden="false" customHeight="false" outlineLevel="0" collapsed="false">
      <c r="A642" s="7"/>
      <c r="B642" s="7"/>
      <c r="C642" s="7"/>
      <c r="D642" s="9" t="str">
        <f aca="false">IF(B642="","",IFERROR(INDEX(Rules!$B$5:$B$150,MATCH(1,INDEX(ISNUMBER(SEARCH(Rules!$A$5:$A$150,B642))*(Rules!$A$5:$A$150&lt;&gt;""),0),0)),"Uncategorized"))</f>
        <v/>
      </c>
      <c r="F642" s="9" t="str">
        <f aca="false">IF(B642="","",IF(E642&lt;&gt;"",E642,D642))</f>
        <v/>
      </c>
      <c r="G642" s="10" t="str">
        <f aca="false">IF(A642="","",DATE(YEAR(A642),MONTH(A642),1))</f>
        <v/>
      </c>
      <c r="H642" s="9" t="str">
        <f aca="false">IF(C642="","",IF(C642&gt;=0,"In","Out"))</f>
        <v/>
      </c>
    </row>
    <row r="643" customFormat="false" ht="15" hidden="false" customHeight="false" outlineLevel="0" collapsed="false">
      <c r="A643" s="7"/>
      <c r="B643" s="7"/>
      <c r="C643" s="7"/>
      <c r="D643" s="9" t="str">
        <f aca="false">IF(B643="","",IFERROR(INDEX(Rules!$B$5:$B$150,MATCH(1,INDEX(ISNUMBER(SEARCH(Rules!$A$5:$A$150,B643))*(Rules!$A$5:$A$150&lt;&gt;""),0),0)),"Uncategorized"))</f>
        <v/>
      </c>
      <c r="F643" s="9" t="str">
        <f aca="false">IF(B643="","",IF(E643&lt;&gt;"",E643,D643))</f>
        <v/>
      </c>
      <c r="G643" s="10" t="str">
        <f aca="false">IF(A643="","",DATE(YEAR(A643),MONTH(A643),1))</f>
        <v/>
      </c>
      <c r="H643" s="9" t="str">
        <f aca="false">IF(C643="","",IF(C643&gt;=0,"In","Out"))</f>
        <v/>
      </c>
    </row>
    <row r="644" customFormat="false" ht="15" hidden="false" customHeight="false" outlineLevel="0" collapsed="false">
      <c r="A644" s="7"/>
      <c r="B644" s="7"/>
      <c r="C644" s="7"/>
      <c r="D644" s="9" t="str">
        <f aca="false">IF(B644="","",IFERROR(INDEX(Rules!$B$5:$B$150,MATCH(1,INDEX(ISNUMBER(SEARCH(Rules!$A$5:$A$150,B644))*(Rules!$A$5:$A$150&lt;&gt;""),0),0)),"Uncategorized"))</f>
        <v/>
      </c>
      <c r="F644" s="9" t="str">
        <f aca="false">IF(B644="","",IF(E644&lt;&gt;"",E644,D644))</f>
        <v/>
      </c>
      <c r="G644" s="10" t="str">
        <f aca="false">IF(A644="","",DATE(YEAR(A644),MONTH(A644),1))</f>
        <v/>
      </c>
      <c r="H644" s="9" t="str">
        <f aca="false">IF(C644="","",IF(C644&gt;=0,"In","Out"))</f>
        <v/>
      </c>
    </row>
    <row r="645" customFormat="false" ht="15" hidden="false" customHeight="false" outlineLevel="0" collapsed="false">
      <c r="A645" s="7"/>
      <c r="B645" s="7"/>
      <c r="C645" s="7"/>
      <c r="D645" s="9" t="str">
        <f aca="false">IF(B645="","",IFERROR(INDEX(Rules!$B$5:$B$150,MATCH(1,INDEX(ISNUMBER(SEARCH(Rules!$A$5:$A$150,B645))*(Rules!$A$5:$A$150&lt;&gt;""),0),0)),"Uncategorized"))</f>
        <v/>
      </c>
      <c r="F645" s="9" t="str">
        <f aca="false">IF(B645="","",IF(E645&lt;&gt;"",E645,D645))</f>
        <v/>
      </c>
      <c r="G645" s="10" t="str">
        <f aca="false">IF(A645="","",DATE(YEAR(A645),MONTH(A645),1))</f>
        <v/>
      </c>
      <c r="H645" s="9" t="str">
        <f aca="false">IF(C645="","",IF(C645&gt;=0,"In","Out"))</f>
        <v/>
      </c>
    </row>
    <row r="646" customFormat="false" ht="15" hidden="false" customHeight="false" outlineLevel="0" collapsed="false">
      <c r="A646" s="7"/>
      <c r="B646" s="7"/>
      <c r="C646" s="7"/>
      <c r="D646" s="9" t="str">
        <f aca="false">IF(B646="","",IFERROR(INDEX(Rules!$B$5:$B$150,MATCH(1,INDEX(ISNUMBER(SEARCH(Rules!$A$5:$A$150,B646))*(Rules!$A$5:$A$150&lt;&gt;""),0),0)),"Uncategorized"))</f>
        <v/>
      </c>
      <c r="F646" s="9" t="str">
        <f aca="false">IF(B646="","",IF(E646&lt;&gt;"",E646,D646))</f>
        <v/>
      </c>
      <c r="G646" s="10" t="str">
        <f aca="false">IF(A646="","",DATE(YEAR(A646),MONTH(A646),1))</f>
        <v/>
      </c>
      <c r="H646" s="9" t="str">
        <f aca="false">IF(C646="","",IF(C646&gt;=0,"In","Out"))</f>
        <v/>
      </c>
    </row>
    <row r="647" customFormat="false" ht="15" hidden="false" customHeight="false" outlineLevel="0" collapsed="false">
      <c r="A647" s="7"/>
      <c r="B647" s="7"/>
      <c r="C647" s="7"/>
      <c r="D647" s="9" t="str">
        <f aca="false">IF(B647="","",IFERROR(INDEX(Rules!$B$5:$B$150,MATCH(1,INDEX(ISNUMBER(SEARCH(Rules!$A$5:$A$150,B647))*(Rules!$A$5:$A$150&lt;&gt;""),0),0)),"Uncategorized"))</f>
        <v/>
      </c>
      <c r="F647" s="9" t="str">
        <f aca="false">IF(B647="","",IF(E647&lt;&gt;"",E647,D647))</f>
        <v/>
      </c>
      <c r="G647" s="10" t="str">
        <f aca="false">IF(A647="","",DATE(YEAR(A647),MONTH(A647),1))</f>
        <v/>
      </c>
      <c r="H647" s="9" t="str">
        <f aca="false">IF(C647="","",IF(C647&gt;=0,"In","Out"))</f>
        <v/>
      </c>
    </row>
    <row r="648" customFormat="false" ht="15" hidden="false" customHeight="false" outlineLevel="0" collapsed="false">
      <c r="A648" s="7"/>
      <c r="B648" s="7"/>
      <c r="C648" s="7"/>
      <c r="D648" s="9" t="str">
        <f aca="false">IF(B648="","",IFERROR(INDEX(Rules!$B$5:$B$150,MATCH(1,INDEX(ISNUMBER(SEARCH(Rules!$A$5:$A$150,B648))*(Rules!$A$5:$A$150&lt;&gt;""),0),0)),"Uncategorized"))</f>
        <v/>
      </c>
      <c r="F648" s="9" t="str">
        <f aca="false">IF(B648="","",IF(E648&lt;&gt;"",E648,D648))</f>
        <v/>
      </c>
      <c r="G648" s="10" t="str">
        <f aca="false">IF(A648="","",DATE(YEAR(A648),MONTH(A648),1))</f>
        <v/>
      </c>
      <c r="H648" s="9" t="str">
        <f aca="false">IF(C648="","",IF(C648&gt;=0,"In","Out"))</f>
        <v/>
      </c>
    </row>
    <row r="649" customFormat="false" ht="15" hidden="false" customHeight="false" outlineLevel="0" collapsed="false">
      <c r="A649" s="7"/>
      <c r="B649" s="7"/>
      <c r="C649" s="7"/>
      <c r="D649" s="9" t="str">
        <f aca="false">IF(B649="","",IFERROR(INDEX(Rules!$B$5:$B$150,MATCH(1,INDEX(ISNUMBER(SEARCH(Rules!$A$5:$A$150,B649))*(Rules!$A$5:$A$150&lt;&gt;""),0),0)),"Uncategorized"))</f>
        <v/>
      </c>
      <c r="F649" s="9" t="str">
        <f aca="false">IF(B649="","",IF(E649&lt;&gt;"",E649,D649))</f>
        <v/>
      </c>
      <c r="G649" s="10" t="str">
        <f aca="false">IF(A649="","",DATE(YEAR(A649),MONTH(A649),1))</f>
        <v/>
      </c>
      <c r="H649" s="9" t="str">
        <f aca="false">IF(C649="","",IF(C649&gt;=0,"In","Out"))</f>
        <v/>
      </c>
    </row>
    <row r="650" customFormat="false" ht="15" hidden="false" customHeight="false" outlineLevel="0" collapsed="false">
      <c r="A650" s="7"/>
      <c r="B650" s="7"/>
      <c r="C650" s="7"/>
      <c r="D650" s="9" t="str">
        <f aca="false">IF(B650="","",IFERROR(INDEX(Rules!$B$5:$B$150,MATCH(1,INDEX(ISNUMBER(SEARCH(Rules!$A$5:$A$150,B650))*(Rules!$A$5:$A$150&lt;&gt;""),0),0)),"Uncategorized"))</f>
        <v/>
      </c>
      <c r="F650" s="9" t="str">
        <f aca="false">IF(B650="","",IF(E650&lt;&gt;"",E650,D650))</f>
        <v/>
      </c>
      <c r="G650" s="10" t="str">
        <f aca="false">IF(A650="","",DATE(YEAR(A650),MONTH(A650),1))</f>
        <v/>
      </c>
      <c r="H650" s="9" t="str">
        <f aca="false">IF(C650="","",IF(C650&gt;=0,"In","Out"))</f>
        <v/>
      </c>
    </row>
    <row r="651" customFormat="false" ht="15" hidden="false" customHeight="false" outlineLevel="0" collapsed="false">
      <c r="A651" s="7"/>
      <c r="B651" s="7"/>
      <c r="C651" s="7"/>
      <c r="D651" s="9" t="str">
        <f aca="false">IF(B651="","",IFERROR(INDEX(Rules!$B$5:$B$150,MATCH(1,INDEX(ISNUMBER(SEARCH(Rules!$A$5:$A$150,B651))*(Rules!$A$5:$A$150&lt;&gt;""),0),0)),"Uncategorized"))</f>
        <v/>
      </c>
      <c r="F651" s="9" t="str">
        <f aca="false">IF(B651="","",IF(E651&lt;&gt;"",E651,D651))</f>
        <v/>
      </c>
      <c r="G651" s="10" t="str">
        <f aca="false">IF(A651="","",DATE(YEAR(A651),MONTH(A651),1))</f>
        <v/>
      </c>
      <c r="H651" s="9" t="str">
        <f aca="false">IF(C651="","",IF(C651&gt;=0,"In","Out"))</f>
        <v/>
      </c>
    </row>
    <row r="652" customFormat="false" ht="15" hidden="false" customHeight="false" outlineLevel="0" collapsed="false">
      <c r="A652" s="7"/>
      <c r="B652" s="7"/>
      <c r="C652" s="7"/>
      <c r="D652" s="9" t="str">
        <f aca="false">IF(B652="","",IFERROR(INDEX(Rules!$B$5:$B$150,MATCH(1,INDEX(ISNUMBER(SEARCH(Rules!$A$5:$A$150,B652))*(Rules!$A$5:$A$150&lt;&gt;""),0),0)),"Uncategorized"))</f>
        <v/>
      </c>
      <c r="F652" s="9" t="str">
        <f aca="false">IF(B652="","",IF(E652&lt;&gt;"",E652,D652))</f>
        <v/>
      </c>
      <c r="G652" s="10" t="str">
        <f aca="false">IF(A652="","",DATE(YEAR(A652),MONTH(A652),1))</f>
        <v/>
      </c>
      <c r="H652" s="9" t="str">
        <f aca="false">IF(C652="","",IF(C652&gt;=0,"In","Out"))</f>
        <v/>
      </c>
    </row>
    <row r="653" customFormat="false" ht="15" hidden="false" customHeight="false" outlineLevel="0" collapsed="false">
      <c r="A653" s="7"/>
      <c r="B653" s="7"/>
      <c r="C653" s="7"/>
      <c r="D653" s="9" t="str">
        <f aca="false">IF(B653="","",IFERROR(INDEX(Rules!$B$5:$B$150,MATCH(1,INDEX(ISNUMBER(SEARCH(Rules!$A$5:$A$150,B653))*(Rules!$A$5:$A$150&lt;&gt;""),0),0)),"Uncategorized"))</f>
        <v/>
      </c>
      <c r="F653" s="9" t="str">
        <f aca="false">IF(B653="","",IF(E653&lt;&gt;"",E653,D653))</f>
        <v/>
      </c>
      <c r="G653" s="10" t="str">
        <f aca="false">IF(A653="","",DATE(YEAR(A653),MONTH(A653),1))</f>
        <v/>
      </c>
      <c r="H653" s="9" t="str">
        <f aca="false">IF(C653="","",IF(C653&gt;=0,"In","Out"))</f>
        <v/>
      </c>
    </row>
    <row r="654" customFormat="false" ht="15" hidden="false" customHeight="false" outlineLevel="0" collapsed="false">
      <c r="A654" s="7"/>
      <c r="B654" s="7"/>
      <c r="C654" s="7"/>
      <c r="D654" s="9" t="str">
        <f aca="false">IF(B654="","",IFERROR(INDEX(Rules!$B$5:$B$150,MATCH(1,INDEX(ISNUMBER(SEARCH(Rules!$A$5:$A$150,B654))*(Rules!$A$5:$A$150&lt;&gt;""),0),0)),"Uncategorized"))</f>
        <v/>
      </c>
      <c r="F654" s="9" t="str">
        <f aca="false">IF(B654="","",IF(E654&lt;&gt;"",E654,D654))</f>
        <v/>
      </c>
      <c r="G654" s="10" t="str">
        <f aca="false">IF(A654="","",DATE(YEAR(A654),MONTH(A654),1))</f>
        <v/>
      </c>
      <c r="H654" s="9" t="str">
        <f aca="false">IF(C654="","",IF(C654&gt;=0,"In","Out"))</f>
        <v/>
      </c>
    </row>
    <row r="655" customFormat="false" ht="15" hidden="false" customHeight="false" outlineLevel="0" collapsed="false">
      <c r="A655" s="7"/>
      <c r="B655" s="7"/>
      <c r="C655" s="7"/>
      <c r="D655" s="9" t="str">
        <f aca="false">IF(B655="","",IFERROR(INDEX(Rules!$B$5:$B$150,MATCH(1,INDEX(ISNUMBER(SEARCH(Rules!$A$5:$A$150,B655))*(Rules!$A$5:$A$150&lt;&gt;""),0),0)),"Uncategorized"))</f>
        <v/>
      </c>
      <c r="F655" s="9" t="str">
        <f aca="false">IF(B655="","",IF(E655&lt;&gt;"",E655,D655))</f>
        <v/>
      </c>
      <c r="G655" s="10" t="str">
        <f aca="false">IF(A655="","",DATE(YEAR(A655),MONTH(A655),1))</f>
        <v/>
      </c>
      <c r="H655" s="9" t="str">
        <f aca="false">IF(C655="","",IF(C655&gt;=0,"In","Out"))</f>
        <v/>
      </c>
    </row>
    <row r="656" customFormat="false" ht="15" hidden="false" customHeight="false" outlineLevel="0" collapsed="false">
      <c r="A656" s="7"/>
      <c r="B656" s="7"/>
      <c r="C656" s="7"/>
      <c r="D656" s="9" t="str">
        <f aca="false">IF(B656="","",IFERROR(INDEX(Rules!$B$5:$B$150,MATCH(1,INDEX(ISNUMBER(SEARCH(Rules!$A$5:$A$150,B656))*(Rules!$A$5:$A$150&lt;&gt;""),0),0)),"Uncategorized"))</f>
        <v/>
      </c>
      <c r="F656" s="9" t="str">
        <f aca="false">IF(B656="","",IF(E656&lt;&gt;"",E656,D656))</f>
        <v/>
      </c>
      <c r="G656" s="10" t="str">
        <f aca="false">IF(A656="","",DATE(YEAR(A656),MONTH(A656),1))</f>
        <v/>
      </c>
      <c r="H656" s="9" t="str">
        <f aca="false">IF(C656="","",IF(C656&gt;=0,"In","Out"))</f>
        <v/>
      </c>
    </row>
    <row r="657" customFormat="false" ht="15" hidden="false" customHeight="false" outlineLevel="0" collapsed="false">
      <c r="A657" s="7"/>
      <c r="B657" s="7"/>
      <c r="C657" s="7"/>
      <c r="D657" s="9" t="str">
        <f aca="false">IF(B657="","",IFERROR(INDEX(Rules!$B$5:$B$150,MATCH(1,INDEX(ISNUMBER(SEARCH(Rules!$A$5:$A$150,B657))*(Rules!$A$5:$A$150&lt;&gt;""),0),0)),"Uncategorized"))</f>
        <v/>
      </c>
      <c r="F657" s="9" t="str">
        <f aca="false">IF(B657="","",IF(E657&lt;&gt;"",E657,D657))</f>
        <v/>
      </c>
      <c r="G657" s="10" t="str">
        <f aca="false">IF(A657="","",DATE(YEAR(A657),MONTH(A657),1))</f>
        <v/>
      </c>
      <c r="H657" s="9" t="str">
        <f aca="false">IF(C657="","",IF(C657&gt;=0,"In","Out"))</f>
        <v/>
      </c>
    </row>
    <row r="658" customFormat="false" ht="15" hidden="false" customHeight="false" outlineLevel="0" collapsed="false">
      <c r="A658" s="7"/>
      <c r="B658" s="7"/>
      <c r="C658" s="7"/>
      <c r="D658" s="9" t="str">
        <f aca="false">IF(B658="","",IFERROR(INDEX(Rules!$B$5:$B$150,MATCH(1,INDEX(ISNUMBER(SEARCH(Rules!$A$5:$A$150,B658))*(Rules!$A$5:$A$150&lt;&gt;""),0),0)),"Uncategorized"))</f>
        <v/>
      </c>
      <c r="F658" s="9" t="str">
        <f aca="false">IF(B658="","",IF(E658&lt;&gt;"",E658,D658))</f>
        <v/>
      </c>
      <c r="G658" s="10" t="str">
        <f aca="false">IF(A658="","",DATE(YEAR(A658),MONTH(A658),1))</f>
        <v/>
      </c>
      <c r="H658" s="9" t="str">
        <f aca="false">IF(C658="","",IF(C658&gt;=0,"In","Out"))</f>
        <v/>
      </c>
    </row>
    <row r="659" customFormat="false" ht="15" hidden="false" customHeight="false" outlineLevel="0" collapsed="false">
      <c r="A659" s="7"/>
      <c r="B659" s="7"/>
      <c r="C659" s="7"/>
      <c r="D659" s="9" t="str">
        <f aca="false">IF(B659="","",IFERROR(INDEX(Rules!$B$5:$B$150,MATCH(1,INDEX(ISNUMBER(SEARCH(Rules!$A$5:$A$150,B659))*(Rules!$A$5:$A$150&lt;&gt;""),0),0)),"Uncategorized"))</f>
        <v/>
      </c>
      <c r="F659" s="9" t="str">
        <f aca="false">IF(B659="","",IF(E659&lt;&gt;"",E659,D659))</f>
        <v/>
      </c>
      <c r="G659" s="10" t="str">
        <f aca="false">IF(A659="","",DATE(YEAR(A659),MONTH(A659),1))</f>
        <v/>
      </c>
      <c r="H659" s="9" t="str">
        <f aca="false">IF(C659="","",IF(C659&gt;=0,"In","Out"))</f>
        <v/>
      </c>
    </row>
    <row r="660" customFormat="false" ht="15" hidden="false" customHeight="false" outlineLevel="0" collapsed="false">
      <c r="A660" s="7"/>
      <c r="B660" s="7"/>
      <c r="C660" s="7"/>
      <c r="D660" s="9" t="str">
        <f aca="false">IF(B660="","",IFERROR(INDEX(Rules!$B$5:$B$150,MATCH(1,INDEX(ISNUMBER(SEARCH(Rules!$A$5:$A$150,B660))*(Rules!$A$5:$A$150&lt;&gt;""),0),0)),"Uncategorized"))</f>
        <v/>
      </c>
      <c r="F660" s="9" t="str">
        <f aca="false">IF(B660="","",IF(E660&lt;&gt;"",E660,D660))</f>
        <v/>
      </c>
      <c r="G660" s="10" t="str">
        <f aca="false">IF(A660="","",DATE(YEAR(A660),MONTH(A660),1))</f>
        <v/>
      </c>
      <c r="H660" s="9" t="str">
        <f aca="false">IF(C660="","",IF(C660&gt;=0,"In","Out"))</f>
        <v/>
      </c>
    </row>
    <row r="661" customFormat="false" ht="15" hidden="false" customHeight="false" outlineLevel="0" collapsed="false">
      <c r="A661" s="7"/>
      <c r="B661" s="7"/>
      <c r="C661" s="7"/>
      <c r="D661" s="9" t="str">
        <f aca="false">IF(B661="","",IFERROR(INDEX(Rules!$B$5:$B$150,MATCH(1,INDEX(ISNUMBER(SEARCH(Rules!$A$5:$A$150,B661))*(Rules!$A$5:$A$150&lt;&gt;""),0),0)),"Uncategorized"))</f>
        <v/>
      </c>
      <c r="F661" s="9" t="str">
        <f aca="false">IF(B661="","",IF(E661&lt;&gt;"",E661,D661))</f>
        <v/>
      </c>
      <c r="G661" s="10" t="str">
        <f aca="false">IF(A661="","",DATE(YEAR(A661),MONTH(A661),1))</f>
        <v/>
      </c>
      <c r="H661" s="9" t="str">
        <f aca="false">IF(C661="","",IF(C661&gt;=0,"In","Out"))</f>
        <v/>
      </c>
    </row>
    <row r="662" customFormat="false" ht="15" hidden="false" customHeight="false" outlineLevel="0" collapsed="false">
      <c r="A662" s="7"/>
      <c r="B662" s="7"/>
      <c r="C662" s="7"/>
      <c r="D662" s="9" t="str">
        <f aca="false">IF(B662="","",IFERROR(INDEX(Rules!$B$5:$B$150,MATCH(1,INDEX(ISNUMBER(SEARCH(Rules!$A$5:$A$150,B662))*(Rules!$A$5:$A$150&lt;&gt;""),0),0)),"Uncategorized"))</f>
        <v/>
      </c>
      <c r="F662" s="9" t="str">
        <f aca="false">IF(B662="","",IF(E662&lt;&gt;"",E662,D662))</f>
        <v/>
      </c>
      <c r="G662" s="10" t="str">
        <f aca="false">IF(A662="","",DATE(YEAR(A662),MONTH(A662),1))</f>
        <v/>
      </c>
      <c r="H662" s="9" t="str">
        <f aca="false">IF(C662="","",IF(C662&gt;=0,"In","Out"))</f>
        <v/>
      </c>
    </row>
    <row r="663" customFormat="false" ht="15" hidden="false" customHeight="false" outlineLevel="0" collapsed="false">
      <c r="A663" s="7"/>
      <c r="B663" s="7"/>
      <c r="C663" s="7"/>
      <c r="D663" s="9" t="str">
        <f aca="false">IF(B663="","",IFERROR(INDEX(Rules!$B$5:$B$150,MATCH(1,INDEX(ISNUMBER(SEARCH(Rules!$A$5:$A$150,B663))*(Rules!$A$5:$A$150&lt;&gt;""),0),0)),"Uncategorized"))</f>
        <v/>
      </c>
      <c r="F663" s="9" t="str">
        <f aca="false">IF(B663="","",IF(E663&lt;&gt;"",E663,D663))</f>
        <v/>
      </c>
      <c r="G663" s="10" t="str">
        <f aca="false">IF(A663="","",DATE(YEAR(A663),MONTH(A663),1))</f>
        <v/>
      </c>
      <c r="H663" s="9" t="str">
        <f aca="false">IF(C663="","",IF(C663&gt;=0,"In","Out"))</f>
        <v/>
      </c>
    </row>
    <row r="664" customFormat="false" ht="15" hidden="false" customHeight="false" outlineLevel="0" collapsed="false">
      <c r="A664" s="7"/>
      <c r="B664" s="7"/>
      <c r="C664" s="7"/>
      <c r="D664" s="9" t="str">
        <f aca="false">IF(B664="","",IFERROR(INDEX(Rules!$B$5:$B$150,MATCH(1,INDEX(ISNUMBER(SEARCH(Rules!$A$5:$A$150,B664))*(Rules!$A$5:$A$150&lt;&gt;""),0),0)),"Uncategorized"))</f>
        <v/>
      </c>
      <c r="F664" s="9" t="str">
        <f aca="false">IF(B664="","",IF(E664&lt;&gt;"",E664,D664))</f>
        <v/>
      </c>
      <c r="G664" s="10" t="str">
        <f aca="false">IF(A664="","",DATE(YEAR(A664),MONTH(A664),1))</f>
        <v/>
      </c>
      <c r="H664" s="9" t="str">
        <f aca="false">IF(C664="","",IF(C664&gt;=0,"In","Out"))</f>
        <v/>
      </c>
    </row>
    <row r="665" customFormat="false" ht="15" hidden="false" customHeight="false" outlineLevel="0" collapsed="false">
      <c r="A665" s="7"/>
      <c r="B665" s="7"/>
      <c r="C665" s="7"/>
      <c r="D665" s="9" t="str">
        <f aca="false">IF(B665="","",IFERROR(INDEX(Rules!$B$5:$B$150,MATCH(1,INDEX(ISNUMBER(SEARCH(Rules!$A$5:$A$150,B665))*(Rules!$A$5:$A$150&lt;&gt;""),0),0)),"Uncategorized"))</f>
        <v/>
      </c>
      <c r="F665" s="9" t="str">
        <f aca="false">IF(B665="","",IF(E665&lt;&gt;"",E665,D665))</f>
        <v/>
      </c>
      <c r="G665" s="10" t="str">
        <f aca="false">IF(A665="","",DATE(YEAR(A665),MONTH(A665),1))</f>
        <v/>
      </c>
      <c r="H665" s="9" t="str">
        <f aca="false">IF(C665="","",IF(C665&gt;=0,"In","Out"))</f>
        <v/>
      </c>
    </row>
    <row r="666" customFormat="false" ht="15" hidden="false" customHeight="false" outlineLevel="0" collapsed="false">
      <c r="A666" s="7"/>
      <c r="B666" s="7"/>
      <c r="C666" s="7"/>
      <c r="D666" s="9" t="str">
        <f aca="false">IF(B666="","",IFERROR(INDEX(Rules!$B$5:$B$150,MATCH(1,INDEX(ISNUMBER(SEARCH(Rules!$A$5:$A$150,B666))*(Rules!$A$5:$A$150&lt;&gt;""),0),0)),"Uncategorized"))</f>
        <v/>
      </c>
      <c r="F666" s="9" t="str">
        <f aca="false">IF(B666="","",IF(E666&lt;&gt;"",E666,D666))</f>
        <v/>
      </c>
      <c r="G666" s="10" t="str">
        <f aca="false">IF(A666="","",DATE(YEAR(A666),MONTH(A666),1))</f>
        <v/>
      </c>
      <c r="H666" s="9" t="str">
        <f aca="false">IF(C666="","",IF(C666&gt;=0,"In","Out"))</f>
        <v/>
      </c>
    </row>
    <row r="667" customFormat="false" ht="15" hidden="false" customHeight="false" outlineLevel="0" collapsed="false">
      <c r="A667" s="7"/>
      <c r="B667" s="7"/>
      <c r="C667" s="7"/>
      <c r="D667" s="9" t="str">
        <f aca="false">IF(B667="","",IFERROR(INDEX(Rules!$B$5:$B$150,MATCH(1,INDEX(ISNUMBER(SEARCH(Rules!$A$5:$A$150,B667))*(Rules!$A$5:$A$150&lt;&gt;""),0),0)),"Uncategorized"))</f>
        <v/>
      </c>
      <c r="F667" s="9" t="str">
        <f aca="false">IF(B667="","",IF(E667&lt;&gt;"",E667,D667))</f>
        <v/>
      </c>
      <c r="G667" s="10" t="str">
        <f aca="false">IF(A667="","",DATE(YEAR(A667),MONTH(A667),1))</f>
        <v/>
      </c>
      <c r="H667" s="9" t="str">
        <f aca="false">IF(C667="","",IF(C667&gt;=0,"In","Out"))</f>
        <v/>
      </c>
    </row>
    <row r="668" customFormat="false" ht="15" hidden="false" customHeight="false" outlineLevel="0" collapsed="false">
      <c r="A668" s="7"/>
      <c r="B668" s="7"/>
      <c r="C668" s="7"/>
      <c r="D668" s="9" t="str">
        <f aca="false">IF(B668="","",IFERROR(INDEX(Rules!$B$5:$B$150,MATCH(1,INDEX(ISNUMBER(SEARCH(Rules!$A$5:$A$150,B668))*(Rules!$A$5:$A$150&lt;&gt;""),0),0)),"Uncategorized"))</f>
        <v/>
      </c>
      <c r="F668" s="9" t="str">
        <f aca="false">IF(B668="","",IF(E668&lt;&gt;"",E668,D668))</f>
        <v/>
      </c>
      <c r="G668" s="10" t="str">
        <f aca="false">IF(A668="","",DATE(YEAR(A668),MONTH(A668),1))</f>
        <v/>
      </c>
      <c r="H668" s="9" t="str">
        <f aca="false">IF(C668="","",IF(C668&gt;=0,"In","Out"))</f>
        <v/>
      </c>
    </row>
    <row r="669" customFormat="false" ht="15" hidden="false" customHeight="false" outlineLevel="0" collapsed="false">
      <c r="A669" s="7"/>
      <c r="B669" s="7"/>
      <c r="C669" s="7"/>
      <c r="D669" s="9" t="str">
        <f aca="false">IF(B669="","",IFERROR(INDEX(Rules!$B$5:$B$150,MATCH(1,INDEX(ISNUMBER(SEARCH(Rules!$A$5:$A$150,B669))*(Rules!$A$5:$A$150&lt;&gt;""),0),0)),"Uncategorized"))</f>
        <v/>
      </c>
      <c r="F669" s="9" t="str">
        <f aca="false">IF(B669="","",IF(E669&lt;&gt;"",E669,D669))</f>
        <v/>
      </c>
      <c r="G669" s="10" t="str">
        <f aca="false">IF(A669="","",DATE(YEAR(A669),MONTH(A669),1))</f>
        <v/>
      </c>
      <c r="H669" s="9" t="str">
        <f aca="false">IF(C669="","",IF(C669&gt;=0,"In","Out"))</f>
        <v/>
      </c>
    </row>
    <row r="670" customFormat="false" ht="15" hidden="false" customHeight="false" outlineLevel="0" collapsed="false">
      <c r="A670" s="7"/>
      <c r="B670" s="7"/>
      <c r="C670" s="7"/>
      <c r="D670" s="9" t="str">
        <f aca="false">IF(B670="","",IFERROR(INDEX(Rules!$B$5:$B$150,MATCH(1,INDEX(ISNUMBER(SEARCH(Rules!$A$5:$A$150,B670))*(Rules!$A$5:$A$150&lt;&gt;""),0),0)),"Uncategorized"))</f>
        <v/>
      </c>
      <c r="F670" s="9" t="str">
        <f aca="false">IF(B670="","",IF(E670&lt;&gt;"",E670,D670))</f>
        <v/>
      </c>
      <c r="G670" s="10" t="str">
        <f aca="false">IF(A670="","",DATE(YEAR(A670),MONTH(A670),1))</f>
        <v/>
      </c>
      <c r="H670" s="9" t="str">
        <f aca="false">IF(C670="","",IF(C670&gt;=0,"In","Out"))</f>
        <v/>
      </c>
    </row>
    <row r="671" customFormat="false" ht="15" hidden="false" customHeight="false" outlineLevel="0" collapsed="false">
      <c r="A671" s="7"/>
      <c r="B671" s="7"/>
      <c r="C671" s="7"/>
      <c r="D671" s="9" t="str">
        <f aca="false">IF(B671="","",IFERROR(INDEX(Rules!$B$5:$B$150,MATCH(1,INDEX(ISNUMBER(SEARCH(Rules!$A$5:$A$150,B671))*(Rules!$A$5:$A$150&lt;&gt;""),0),0)),"Uncategorized"))</f>
        <v/>
      </c>
      <c r="F671" s="9" t="str">
        <f aca="false">IF(B671="","",IF(E671&lt;&gt;"",E671,D671))</f>
        <v/>
      </c>
      <c r="G671" s="10" t="str">
        <f aca="false">IF(A671="","",DATE(YEAR(A671),MONTH(A671),1))</f>
        <v/>
      </c>
      <c r="H671" s="9" t="str">
        <f aca="false">IF(C671="","",IF(C671&gt;=0,"In","Out"))</f>
        <v/>
      </c>
    </row>
    <row r="672" customFormat="false" ht="15" hidden="false" customHeight="false" outlineLevel="0" collapsed="false">
      <c r="A672" s="7"/>
      <c r="B672" s="7"/>
      <c r="C672" s="7"/>
      <c r="D672" s="9" t="str">
        <f aca="false">IF(B672="","",IFERROR(INDEX(Rules!$B$5:$B$150,MATCH(1,INDEX(ISNUMBER(SEARCH(Rules!$A$5:$A$150,B672))*(Rules!$A$5:$A$150&lt;&gt;""),0),0)),"Uncategorized"))</f>
        <v/>
      </c>
      <c r="F672" s="9" t="str">
        <f aca="false">IF(B672="","",IF(E672&lt;&gt;"",E672,D672))</f>
        <v/>
      </c>
      <c r="G672" s="10" t="str">
        <f aca="false">IF(A672="","",DATE(YEAR(A672),MONTH(A672),1))</f>
        <v/>
      </c>
      <c r="H672" s="9" t="str">
        <f aca="false">IF(C672="","",IF(C672&gt;=0,"In","Out"))</f>
        <v/>
      </c>
    </row>
    <row r="673" customFormat="false" ht="15" hidden="false" customHeight="false" outlineLevel="0" collapsed="false">
      <c r="A673" s="7"/>
      <c r="B673" s="7"/>
      <c r="C673" s="7"/>
      <c r="D673" s="9" t="str">
        <f aca="false">IF(B673="","",IFERROR(INDEX(Rules!$B$5:$B$150,MATCH(1,INDEX(ISNUMBER(SEARCH(Rules!$A$5:$A$150,B673))*(Rules!$A$5:$A$150&lt;&gt;""),0),0)),"Uncategorized"))</f>
        <v/>
      </c>
      <c r="F673" s="9" t="str">
        <f aca="false">IF(B673="","",IF(E673&lt;&gt;"",E673,D673))</f>
        <v/>
      </c>
      <c r="G673" s="10" t="str">
        <f aca="false">IF(A673="","",DATE(YEAR(A673),MONTH(A673),1))</f>
        <v/>
      </c>
      <c r="H673" s="9" t="str">
        <f aca="false">IF(C673="","",IF(C673&gt;=0,"In","Out"))</f>
        <v/>
      </c>
    </row>
    <row r="674" customFormat="false" ht="15" hidden="false" customHeight="false" outlineLevel="0" collapsed="false">
      <c r="A674" s="7"/>
      <c r="B674" s="7"/>
      <c r="C674" s="7"/>
      <c r="D674" s="9" t="str">
        <f aca="false">IF(B674="","",IFERROR(INDEX(Rules!$B$5:$B$150,MATCH(1,INDEX(ISNUMBER(SEARCH(Rules!$A$5:$A$150,B674))*(Rules!$A$5:$A$150&lt;&gt;""),0),0)),"Uncategorized"))</f>
        <v/>
      </c>
      <c r="F674" s="9" t="str">
        <f aca="false">IF(B674="","",IF(E674&lt;&gt;"",E674,D674))</f>
        <v/>
      </c>
      <c r="G674" s="10" t="str">
        <f aca="false">IF(A674="","",DATE(YEAR(A674),MONTH(A674),1))</f>
        <v/>
      </c>
      <c r="H674" s="9" t="str">
        <f aca="false">IF(C674="","",IF(C674&gt;=0,"In","Out"))</f>
        <v/>
      </c>
    </row>
    <row r="675" customFormat="false" ht="15" hidden="false" customHeight="false" outlineLevel="0" collapsed="false">
      <c r="A675" s="7"/>
      <c r="B675" s="7"/>
      <c r="C675" s="7"/>
      <c r="D675" s="9" t="str">
        <f aca="false">IF(B675="","",IFERROR(INDEX(Rules!$B$5:$B$150,MATCH(1,INDEX(ISNUMBER(SEARCH(Rules!$A$5:$A$150,B675))*(Rules!$A$5:$A$150&lt;&gt;""),0),0)),"Uncategorized"))</f>
        <v/>
      </c>
      <c r="F675" s="9" t="str">
        <f aca="false">IF(B675="","",IF(E675&lt;&gt;"",E675,D675))</f>
        <v/>
      </c>
      <c r="G675" s="10" t="str">
        <f aca="false">IF(A675="","",DATE(YEAR(A675),MONTH(A675),1))</f>
        <v/>
      </c>
      <c r="H675" s="9" t="str">
        <f aca="false">IF(C675="","",IF(C675&gt;=0,"In","Out"))</f>
        <v/>
      </c>
    </row>
    <row r="676" customFormat="false" ht="15" hidden="false" customHeight="false" outlineLevel="0" collapsed="false">
      <c r="A676" s="7"/>
      <c r="B676" s="7"/>
      <c r="C676" s="7"/>
      <c r="D676" s="9" t="str">
        <f aca="false">IF(B676="","",IFERROR(INDEX(Rules!$B$5:$B$150,MATCH(1,INDEX(ISNUMBER(SEARCH(Rules!$A$5:$A$150,B676))*(Rules!$A$5:$A$150&lt;&gt;""),0),0)),"Uncategorized"))</f>
        <v/>
      </c>
      <c r="F676" s="9" t="str">
        <f aca="false">IF(B676="","",IF(E676&lt;&gt;"",E676,D676))</f>
        <v/>
      </c>
      <c r="G676" s="10" t="str">
        <f aca="false">IF(A676="","",DATE(YEAR(A676),MONTH(A676),1))</f>
        <v/>
      </c>
      <c r="H676" s="9" t="str">
        <f aca="false">IF(C676="","",IF(C676&gt;=0,"In","Out"))</f>
        <v/>
      </c>
    </row>
    <row r="677" customFormat="false" ht="15" hidden="false" customHeight="false" outlineLevel="0" collapsed="false">
      <c r="A677" s="7"/>
      <c r="B677" s="7"/>
      <c r="C677" s="7"/>
      <c r="D677" s="9" t="str">
        <f aca="false">IF(B677="","",IFERROR(INDEX(Rules!$B$5:$B$150,MATCH(1,INDEX(ISNUMBER(SEARCH(Rules!$A$5:$A$150,B677))*(Rules!$A$5:$A$150&lt;&gt;""),0),0)),"Uncategorized"))</f>
        <v/>
      </c>
      <c r="F677" s="9" t="str">
        <f aca="false">IF(B677="","",IF(E677&lt;&gt;"",E677,D677))</f>
        <v/>
      </c>
      <c r="G677" s="10" t="str">
        <f aca="false">IF(A677="","",DATE(YEAR(A677),MONTH(A677),1))</f>
        <v/>
      </c>
      <c r="H677" s="9" t="str">
        <f aca="false">IF(C677="","",IF(C677&gt;=0,"In","Out"))</f>
        <v/>
      </c>
    </row>
    <row r="678" customFormat="false" ht="15" hidden="false" customHeight="false" outlineLevel="0" collapsed="false">
      <c r="A678" s="7"/>
      <c r="B678" s="7"/>
      <c r="C678" s="7"/>
      <c r="D678" s="9" t="str">
        <f aca="false">IF(B678="","",IFERROR(INDEX(Rules!$B$5:$B$150,MATCH(1,INDEX(ISNUMBER(SEARCH(Rules!$A$5:$A$150,B678))*(Rules!$A$5:$A$150&lt;&gt;""),0),0)),"Uncategorized"))</f>
        <v/>
      </c>
      <c r="F678" s="9" t="str">
        <f aca="false">IF(B678="","",IF(E678&lt;&gt;"",E678,D678))</f>
        <v/>
      </c>
      <c r="G678" s="10" t="str">
        <f aca="false">IF(A678="","",DATE(YEAR(A678),MONTH(A678),1))</f>
        <v/>
      </c>
      <c r="H678" s="9" t="str">
        <f aca="false">IF(C678="","",IF(C678&gt;=0,"In","Out"))</f>
        <v/>
      </c>
    </row>
    <row r="679" customFormat="false" ht="15" hidden="false" customHeight="false" outlineLevel="0" collapsed="false">
      <c r="A679" s="7"/>
      <c r="B679" s="7"/>
      <c r="C679" s="7"/>
      <c r="D679" s="9" t="str">
        <f aca="false">IF(B679="","",IFERROR(INDEX(Rules!$B$5:$B$150,MATCH(1,INDEX(ISNUMBER(SEARCH(Rules!$A$5:$A$150,B679))*(Rules!$A$5:$A$150&lt;&gt;""),0),0)),"Uncategorized"))</f>
        <v/>
      </c>
      <c r="F679" s="9" t="str">
        <f aca="false">IF(B679="","",IF(E679&lt;&gt;"",E679,D679))</f>
        <v/>
      </c>
      <c r="G679" s="10" t="str">
        <f aca="false">IF(A679="","",DATE(YEAR(A679),MONTH(A679),1))</f>
        <v/>
      </c>
      <c r="H679" s="9" t="str">
        <f aca="false">IF(C679="","",IF(C679&gt;=0,"In","Out"))</f>
        <v/>
      </c>
    </row>
    <row r="680" customFormat="false" ht="15" hidden="false" customHeight="false" outlineLevel="0" collapsed="false">
      <c r="A680" s="7"/>
      <c r="B680" s="7"/>
      <c r="C680" s="7"/>
      <c r="D680" s="9" t="str">
        <f aca="false">IF(B680="","",IFERROR(INDEX(Rules!$B$5:$B$150,MATCH(1,INDEX(ISNUMBER(SEARCH(Rules!$A$5:$A$150,B680))*(Rules!$A$5:$A$150&lt;&gt;""),0),0)),"Uncategorized"))</f>
        <v/>
      </c>
      <c r="F680" s="9" t="str">
        <f aca="false">IF(B680="","",IF(E680&lt;&gt;"",E680,D680))</f>
        <v/>
      </c>
      <c r="G680" s="10" t="str">
        <f aca="false">IF(A680="","",DATE(YEAR(A680),MONTH(A680),1))</f>
        <v/>
      </c>
      <c r="H680" s="9" t="str">
        <f aca="false">IF(C680="","",IF(C680&gt;=0,"In","Out"))</f>
        <v/>
      </c>
    </row>
    <row r="681" customFormat="false" ht="15" hidden="false" customHeight="false" outlineLevel="0" collapsed="false">
      <c r="A681" s="7"/>
      <c r="B681" s="7"/>
      <c r="C681" s="7"/>
      <c r="D681" s="9" t="str">
        <f aca="false">IF(B681="","",IFERROR(INDEX(Rules!$B$5:$B$150,MATCH(1,INDEX(ISNUMBER(SEARCH(Rules!$A$5:$A$150,B681))*(Rules!$A$5:$A$150&lt;&gt;""),0),0)),"Uncategorized"))</f>
        <v/>
      </c>
      <c r="F681" s="9" t="str">
        <f aca="false">IF(B681="","",IF(E681&lt;&gt;"",E681,D681))</f>
        <v/>
      </c>
      <c r="G681" s="10" t="str">
        <f aca="false">IF(A681="","",DATE(YEAR(A681),MONTH(A681),1))</f>
        <v/>
      </c>
      <c r="H681" s="9" t="str">
        <f aca="false">IF(C681="","",IF(C681&gt;=0,"In","Out"))</f>
        <v/>
      </c>
    </row>
    <row r="682" customFormat="false" ht="15" hidden="false" customHeight="false" outlineLevel="0" collapsed="false">
      <c r="A682" s="7"/>
      <c r="B682" s="7"/>
      <c r="C682" s="7"/>
      <c r="D682" s="9" t="str">
        <f aca="false">IF(B682="","",IFERROR(INDEX(Rules!$B$5:$B$150,MATCH(1,INDEX(ISNUMBER(SEARCH(Rules!$A$5:$A$150,B682))*(Rules!$A$5:$A$150&lt;&gt;""),0),0)),"Uncategorized"))</f>
        <v/>
      </c>
      <c r="F682" s="9" t="str">
        <f aca="false">IF(B682="","",IF(E682&lt;&gt;"",E682,D682))</f>
        <v/>
      </c>
      <c r="G682" s="10" t="str">
        <f aca="false">IF(A682="","",DATE(YEAR(A682),MONTH(A682),1))</f>
        <v/>
      </c>
      <c r="H682" s="9" t="str">
        <f aca="false">IF(C682="","",IF(C682&gt;=0,"In","Out"))</f>
        <v/>
      </c>
    </row>
    <row r="683" customFormat="false" ht="15" hidden="false" customHeight="false" outlineLevel="0" collapsed="false">
      <c r="A683" s="7"/>
      <c r="B683" s="7"/>
      <c r="C683" s="7"/>
      <c r="D683" s="9" t="str">
        <f aca="false">IF(B683="","",IFERROR(INDEX(Rules!$B$5:$B$150,MATCH(1,INDEX(ISNUMBER(SEARCH(Rules!$A$5:$A$150,B683))*(Rules!$A$5:$A$150&lt;&gt;""),0),0)),"Uncategorized"))</f>
        <v/>
      </c>
      <c r="F683" s="9" t="str">
        <f aca="false">IF(B683="","",IF(E683&lt;&gt;"",E683,D683))</f>
        <v/>
      </c>
      <c r="G683" s="10" t="str">
        <f aca="false">IF(A683="","",DATE(YEAR(A683),MONTH(A683),1))</f>
        <v/>
      </c>
      <c r="H683" s="9" t="str">
        <f aca="false">IF(C683="","",IF(C683&gt;=0,"In","Out"))</f>
        <v/>
      </c>
    </row>
    <row r="684" customFormat="false" ht="15" hidden="false" customHeight="false" outlineLevel="0" collapsed="false">
      <c r="A684" s="7"/>
      <c r="B684" s="7"/>
      <c r="C684" s="7"/>
      <c r="D684" s="9" t="str">
        <f aca="false">IF(B684="","",IFERROR(INDEX(Rules!$B$5:$B$150,MATCH(1,INDEX(ISNUMBER(SEARCH(Rules!$A$5:$A$150,B684))*(Rules!$A$5:$A$150&lt;&gt;""),0),0)),"Uncategorized"))</f>
        <v/>
      </c>
      <c r="F684" s="9" t="str">
        <f aca="false">IF(B684="","",IF(E684&lt;&gt;"",E684,D684))</f>
        <v/>
      </c>
      <c r="G684" s="10" t="str">
        <f aca="false">IF(A684="","",DATE(YEAR(A684),MONTH(A684),1))</f>
        <v/>
      </c>
      <c r="H684" s="9" t="str">
        <f aca="false">IF(C684="","",IF(C684&gt;=0,"In","Out"))</f>
        <v/>
      </c>
    </row>
    <row r="685" customFormat="false" ht="15" hidden="false" customHeight="false" outlineLevel="0" collapsed="false">
      <c r="A685" s="7"/>
      <c r="B685" s="7"/>
      <c r="C685" s="7"/>
      <c r="D685" s="9" t="str">
        <f aca="false">IF(B685="","",IFERROR(INDEX(Rules!$B$5:$B$150,MATCH(1,INDEX(ISNUMBER(SEARCH(Rules!$A$5:$A$150,B685))*(Rules!$A$5:$A$150&lt;&gt;""),0),0)),"Uncategorized"))</f>
        <v/>
      </c>
      <c r="F685" s="9" t="str">
        <f aca="false">IF(B685="","",IF(E685&lt;&gt;"",E685,D685))</f>
        <v/>
      </c>
      <c r="G685" s="10" t="str">
        <f aca="false">IF(A685="","",DATE(YEAR(A685),MONTH(A685),1))</f>
        <v/>
      </c>
      <c r="H685" s="9" t="str">
        <f aca="false">IF(C685="","",IF(C685&gt;=0,"In","Out"))</f>
        <v/>
      </c>
    </row>
    <row r="686" customFormat="false" ht="15" hidden="false" customHeight="false" outlineLevel="0" collapsed="false">
      <c r="A686" s="7"/>
      <c r="B686" s="7"/>
      <c r="C686" s="7"/>
      <c r="D686" s="9" t="str">
        <f aca="false">IF(B686="","",IFERROR(INDEX(Rules!$B$5:$B$150,MATCH(1,INDEX(ISNUMBER(SEARCH(Rules!$A$5:$A$150,B686))*(Rules!$A$5:$A$150&lt;&gt;""),0),0)),"Uncategorized"))</f>
        <v/>
      </c>
      <c r="F686" s="9" t="str">
        <f aca="false">IF(B686="","",IF(E686&lt;&gt;"",E686,D686))</f>
        <v/>
      </c>
      <c r="G686" s="10" t="str">
        <f aca="false">IF(A686="","",DATE(YEAR(A686),MONTH(A686),1))</f>
        <v/>
      </c>
      <c r="H686" s="9" t="str">
        <f aca="false">IF(C686="","",IF(C686&gt;=0,"In","Out"))</f>
        <v/>
      </c>
    </row>
    <row r="687" customFormat="false" ht="15" hidden="false" customHeight="false" outlineLevel="0" collapsed="false">
      <c r="A687" s="7"/>
      <c r="B687" s="7"/>
      <c r="C687" s="7"/>
      <c r="D687" s="9" t="str">
        <f aca="false">IF(B687="","",IFERROR(INDEX(Rules!$B$5:$B$150,MATCH(1,INDEX(ISNUMBER(SEARCH(Rules!$A$5:$A$150,B687))*(Rules!$A$5:$A$150&lt;&gt;""),0),0)),"Uncategorized"))</f>
        <v/>
      </c>
      <c r="F687" s="9" t="str">
        <f aca="false">IF(B687="","",IF(E687&lt;&gt;"",E687,D687))</f>
        <v/>
      </c>
      <c r="G687" s="10" t="str">
        <f aca="false">IF(A687="","",DATE(YEAR(A687),MONTH(A687),1))</f>
        <v/>
      </c>
      <c r="H687" s="9" t="str">
        <f aca="false">IF(C687="","",IF(C687&gt;=0,"In","Out"))</f>
        <v/>
      </c>
    </row>
    <row r="688" customFormat="false" ht="15" hidden="false" customHeight="false" outlineLevel="0" collapsed="false">
      <c r="A688" s="7"/>
      <c r="B688" s="7"/>
      <c r="C688" s="7"/>
      <c r="D688" s="9" t="str">
        <f aca="false">IF(B688="","",IFERROR(INDEX(Rules!$B$5:$B$150,MATCH(1,INDEX(ISNUMBER(SEARCH(Rules!$A$5:$A$150,B688))*(Rules!$A$5:$A$150&lt;&gt;""),0),0)),"Uncategorized"))</f>
        <v/>
      </c>
      <c r="F688" s="9" t="str">
        <f aca="false">IF(B688="","",IF(E688&lt;&gt;"",E688,D688))</f>
        <v/>
      </c>
      <c r="G688" s="10" t="str">
        <f aca="false">IF(A688="","",DATE(YEAR(A688),MONTH(A688),1))</f>
        <v/>
      </c>
      <c r="H688" s="9" t="str">
        <f aca="false">IF(C688="","",IF(C688&gt;=0,"In","Out"))</f>
        <v/>
      </c>
    </row>
    <row r="689" customFormat="false" ht="15" hidden="false" customHeight="false" outlineLevel="0" collapsed="false">
      <c r="A689" s="7"/>
      <c r="B689" s="7"/>
      <c r="C689" s="7"/>
      <c r="D689" s="9" t="str">
        <f aca="false">IF(B689="","",IFERROR(INDEX(Rules!$B$5:$B$150,MATCH(1,INDEX(ISNUMBER(SEARCH(Rules!$A$5:$A$150,B689))*(Rules!$A$5:$A$150&lt;&gt;""),0),0)),"Uncategorized"))</f>
        <v/>
      </c>
      <c r="F689" s="9" t="str">
        <f aca="false">IF(B689="","",IF(E689&lt;&gt;"",E689,D689))</f>
        <v/>
      </c>
      <c r="G689" s="10" t="str">
        <f aca="false">IF(A689="","",DATE(YEAR(A689),MONTH(A689),1))</f>
        <v/>
      </c>
      <c r="H689" s="9" t="str">
        <f aca="false">IF(C689="","",IF(C689&gt;=0,"In","Out"))</f>
        <v/>
      </c>
    </row>
    <row r="690" customFormat="false" ht="15" hidden="false" customHeight="false" outlineLevel="0" collapsed="false">
      <c r="A690" s="7"/>
      <c r="B690" s="7"/>
      <c r="C690" s="7"/>
      <c r="D690" s="9" t="str">
        <f aca="false">IF(B690="","",IFERROR(INDEX(Rules!$B$5:$B$150,MATCH(1,INDEX(ISNUMBER(SEARCH(Rules!$A$5:$A$150,B690))*(Rules!$A$5:$A$150&lt;&gt;""),0),0)),"Uncategorized"))</f>
        <v/>
      </c>
      <c r="F690" s="9" t="str">
        <f aca="false">IF(B690="","",IF(E690&lt;&gt;"",E690,D690))</f>
        <v/>
      </c>
      <c r="G690" s="10" t="str">
        <f aca="false">IF(A690="","",DATE(YEAR(A690),MONTH(A690),1))</f>
        <v/>
      </c>
      <c r="H690" s="9" t="str">
        <f aca="false">IF(C690="","",IF(C690&gt;=0,"In","Out"))</f>
        <v/>
      </c>
    </row>
    <row r="691" customFormat="false" ht="15" hidden="false" customHeight="false" outlineLevel="0" collapsed="false">
      <c r="A691" s="7"/>
      <c r="B691" s="7"/>
      <c r="C691" s="7"/>
      <c r="D691" s="9" t="str">
        <f aca="false">IF(B691="","",IFERROR(INDEX(Rules!$B$5:$B$150,MATCH(1,INDEX(ISNUMBER(SEARCH(Rules!$A$5:$A$150,B691))*(Rules!$A$5:$A$150&lt;&gt;""),0),0)),"Uncategorized"))</f>
        <v/>
      </c>
      <c r="F691" s="9" t="str">
        <f aca="false">IF(B691="","",IF(E691&lt;&gt;"",E691,D691))</f>
        <v/>
      </c>
      <c r="G691" s="10" t="str">
        <f aca="false">IF(A691="","",DATE(YEAR(A691),MONTH(A691),1))</f>
        <v/>
      </c>
      <c r="H691" s="9" t="str">
        <f aca="false">IF(C691="","",IF(C691&gt;=0,"In","Out"))</f>
        <v/>
      </c>
    </row>
    <row r="692" customFormat="false" ht="15" hidden="false" customHeight="false" outlineLevel="0" collapsed="false">
      <c r="A692" s="7"/>
      <c r="B692" s="7"/>
      <c r="C692" s="7"/>
      <c r="D692" s="9" t="str">
        <f aca="false">IF(B692="","",IFERROR(INDEX(Rules!$B$5:$B$150,MATCH(1,INDEX(ISNUMBER(SEARCH(Rules!$A$5:$A$150,B692))*(Rules!$A$5:$A$150&lt;&gt;""),0),0)),"Uncategorized"))</f>
        <v/>
      </c>
      <c r="F692" s="9" t="str">
        <f aca="false">IF(B692="","",IF(E692&lt;&gt;"",E692,D692))</f>
        <v/>
      </c>
      <c r="G692" s="10" t="str">
        <f aca="false">IF(A692="","",DATE(YEAR(A692),MONTH(A692),1))</f>
        <v/>
      </c>
      <c r="H692" s="9" t="str">
        <f aca="false">IF(C692="","",IF(C692&gt;=0,"In","Out"))</f>
        <v/>
      </c>
    </row>
    <row r="693" customFormat="false" ht="15" hidden="false" customHeight="false" outlineLevel="0" collapsed="false">
      <c r="A693" s="7"/>
      <c r="B693" s="7"/>
      <c r="C693" s="7"/>
      <c r="D693" s="9" t="str">
        <f aca="false">IF(B693="","",IFERROR(INDEX(Rules!$B$5:$B$150,MATCH(1,INDEX(ISNUMBER(SEARCH(Rules!$A$5:$A$150,B693))*(Rules!$A$5:$A$150&lt;&gt;""),0),0)),"Uncategorized"))</f>
        <v/>
      </c>
      <c r="F693" s="9" t="str">
        <f aca="false">IF(B693="","",IF(E693&lt;&gt;"",E693,D693))</f>
        <v/>
      </c>
      <c r="G693" s="10" t="str">
        <f aca="false">IF(A693="","",DATE(YEAR(A693),MONTH(A693),1))</f>
        <v/>
      </c>
      <c r="H693" s="9" t="str">
        <f aca="false">IF(C693="","",IF(C693&gt;=0,"In","Out"))</f>
        <v/>
      </c>
    </row>
    <row r="694" customFormat="false" ht="15" hidden="false" customHeight="false" outlineLevel="0" collapsed="false">
      <c r="A694" s="7"/>
      <c r="B694" s="7"/>
      <c r="C694" s="7"/>
      <c r="D694" s="9" t="str">
        <f aca="false">IF(B694="","",IFERROR(INDEX(Rules!$B$5:$B$150,MATCH(1,INDEX(ISNUMBER(SEARCH(Rules!$A$5:$A$150,B694))*(Rules!$A$5:$A$150&lt;&gt;""),0),0)),"Uncategorized"))</f>
        <v/>
      </c>
      <c r="F694" s="9" t="str">
        <f aca="false">IF(B694="","",IF(E694&lt;&gt;"",E694,D694))</f>
        <v/>
      </c>
      <c r="G694" s="10" t="str">
        <f aca="false">IF(A694="","",DATE(YEAR(A694),MONTH(A694),1))</f>
        <v/>
      </c>
      <c r="H694" s="9" t="str">
        <f aca="false">IF(C694="","",IF(C694&gt;=0,"In","Out"))</f>
        <v/>
      </c>
    </row>
    <row r="695" customFormat="false" ht="15" hidden="false" customHeight="false" outlineLevel="0" collapsed="false">
      <c r="A695" s="7"/>
      <c r="B695" s="7"/>
      <c r="C695" s="7"/>
      <c r="D695" s="9" t="str">
        <f aca="false">IF(B695="","",IFERROR(INDEX(Rules!$B$5:$B$150,MATCH(1,INDEX(ISNUMBER(SEARCH(Rules!$A$5:$A$150,B695))*(Rules!$A$5:$A$150&lt;&gt;""),0),0)),"Uncategorized"))</f>
        <v/>
      </c>
      <c r="F695" s="9" t="str">
        <f aca="false">IF(B695="","",IF(E695&lt;&gt;"",E695,D695))</f>
        <v/>
      </c>
      <c r="G695" s="10" t="str">
        <f aca="false">IF(A695="","",DATE(YEAR(A695),MONTH(A695),1))</f>
        <v/>
      </c>
      <c r="H695" s="9" t="str">
        <f aca="false">IF(C695="","",IF(C695&gt;=0,"In","Out"))</f>
        <v/>
      </c>
    </row>
    <row r="696" customFormat="false" ht="15" hidden="false" customHeight="false" outlineLevel="0" collapsed="false">
      <c r="A696" s="7"/>
      <c r="B696" s="7"/>
      <c r="C696" s="7"/>
      <c r="D696" s="9" t="str">
        <f aca="false">IF(B696="","",IFERROR(INDEX(Rules!$B$5:$B$150,MATCH(1,INDEX(ISNUMBER(SEARCH(Rules!$A$5:$A$150,B696))*(Rules!$A$5:$A$150&lt;&gt;""),0),0)),"Uncategorized"))</f>
        <v/>
      </c>
      <c r="F696" s="9" t="str">
        <f aca="false">IF(B696="","",IF(E696&lt;&gt;"",E696,D696))</f>
        <v/>
      </c>
      <c r="G696" s="10" t="str">
        <f aca="false">IF(A696="","",DATE(YEAR(A696),MONTH(A696),1))</f>
        <v/>
      </c>
      <c r="H696" s="9" t="str">
        <f aca="false">IF(C696="","",IF(C696&gt;=0,"In","Out"))</f>
        <v/>
      </c>
    </row>
    <row r="697" customFormat="false" ht="15" hidden="false" customHeight="false" outlineLevel="0" collapsed="false">
      <c r="A697" s="7"/>
      <c r="B697" s="7"/>
      <c r="C697" s="7"/>
      <c r="D697" s="9" t="str">
        <f aca="false">IF(B697="","",IFERROR(INDEX(Rules!$B$5:$B$150,MATCH(1,INDEX(ISNUMBER(SEARCH(Rules!$A$5:$A$150,B697))*(Rules!$A$5:$A$150&lt;&gt;""),0),0)),"Uncategorized"))</f>
        <v/>
      </c>
      <c r="F697" s="9" t="str">
        <f aca="false">IF(B697="","",IF(E697&lt;&gt;"",E697,D697))</f>
        <v/>
      </c>
      <c r="G697" s="10" t="str">
        <f aca="false">IF(A697="","",DATE(YEAR(A697),MONTH(A697),1))</f>
        <v/>
      </c>
      <c r="H697" s="9" t="str">
        <f aca="false">IF(C697="","",IF(C697&gt;=0,"In","Out"))</f>
        <v/>
      </c>
    </row>
    <row r="698" customFormat="false" ht="15" hidden="false" customHeight="false" outlineLevel="0" collapsed="false">
      <c r="A698" s="7"/>
      <c r="B698" s="7"/>
      <c r="C698" s="7"/>
      <c r="D698" s="9" t="str">
        <f aca="false">IF(B698="","",IFERROR(INDEX(Rules!$B$5:$B$150,MATCH(1,INDEX(ISNUMBER(SEARCH(Rules!$A$5:$A$150,B698))*(Rules!$A$5:$A$150&lt;&gt;""),0),0)),"Uncategorized"))</f>
        <v/>
      </c>
      <c r="F698" s="9" t="str">
        <f aca="false">IF(B698="","",IF(E698&lt;&gt;"",E698,D698))</f>
        <v/>
      </c>
      <c r="G698" s="10" t="str">
        <f aca="false">IF(A698="","",DATE(YEAR(A698),MONTH(A698),1))</f>
        <v/>
      </c>
      <c r="H698" s="9" t="str">
        <f aca="false">IF(C698="","",IF(C698&gt;=0,"In","Out"))</f>
        <v/>
      </c>
    </row>
    <row r="699" customFormat="false" ht="15" hidden="false" customHeight="false" outlineLevel="0" collapsed="false">
      <c r="A699" s="7"/>
      <c r="B699" s="7"/>
      <c r="C699" s="7"/>
      <c r="D699" s="9" t="str">
        <f aca="false">IF(B699="","",IFERROR(INDEX(Rules!$B$5:$B$150,MATCH(1,INDEX(ISNUMBER(SEARCH(Rules!$A$5:$A$150,B699))*(Rules!$A$5:$A$150&lt;&gt;""),0),0)),"Uncategorized"))</f>
        <v/>
      </c>
      <c r="F699" s="9" t="str">
        <f aca="false">IF(B699="","",IF(E699&lt;&gt;"",E699,D699))</f>
        <v/>
      </c>
      <c r="G699" s="10" t="str">
        <f aca="false">IF(A699="","",DATE(YEAR(A699),MONTH(A699),1))</f>
        <v/>
      </c>
      <c r="H699" s="9" t="str">
        <f aca="false">IF(C699="","",IF(C699&gt;=0,"In","Out"))</f>
        <v/>
      </c>
    </row>
    <row r="700" customFormat="false" ht="15" hidden="false" customHeight="false" outlineLevel="0" collapsed="false">
      <c r="A700" s="7"/>
      <c r="B700" s="7"/>
      <c r="C700" s="7"/>
      <c r="D700" s="9" t="str">
        <f aca="false">IF(B700="","",IFERROR(INDEX(Rules!$B$5:$B$150,MATCH(1,INDEX(ISNUMBER(SEARCH(Rules!$A$5:$A$150,B700))*(Rules!$A$5:$A$150&lt;&gt;""),0),0)),"Uncategorized"))</f>
        <v/>
      </c>
      <c r="F700" s="9" t="str">
        <f aca="false">IF(B700="","",IF(E700&lt;&gt;"",E700,D700))</f>
        <v/>
      </c>
      <c r="G700" s="10" t="str">
        <f aca="false">IF(A700="","",DATE(YEAR(A700),MONTH(A700),1))</f>
        <v/>
      </c>
      <c r="H700" s="9" t="str">
        <f aca="false">IF(C700="","",IF(C700&gt;=0,"In","Out"))</f>
        <v/>
      </c>
    </row>
    <row r="701" customFormat="false" ht="15" hidden="false" customHeight="false" outlineLevel="0" collapsed="false">
      <c r="A701" s="7"/>
      <c r="B701" s="7"/>
      <c r="C701" s="7"/>
      <c r="D701" s="9" t="str">
        <f aca="false">IF(B701="","",IFERROR(INDEX(Rules!$B$5:$B$150,MATCH(1,INDEX(ISNUMBER(SEARCH(Rules!$A$5:$A$150,B701))*(Rules!$A$5:$A$150&lt;&gt;""),0),0)),"Uncategorized"))</f>
        <v/>
      </c>
      <c r="F701" s="9" t="str">
        <f aca="false">IF(B701="","",IF(E701&lt;&gt;"",E701,D701))</f>
        <v/>
      </c>
      <c r="G701" s="10" t="str">
        <f aca="false">IF(A701="","",DATE(YEAR(A701),MONTH(A701),1))</f>
        <v/>
      </c>
      <c r="H701" s="9" t="str">
        <f aca="false">IF(C701="","",IF(C701&gt;=0,"In","Out"))</f>
        <v/>
      </c>
    </row>
    <row r="702" customFormat="false" ht="15" hidden="false" customHeight="false" outlineLevel="0" collapsed="false">
      <c r="A702" s="7"/>
      <c r="B702" s="7"/>
      <c r="C702" s="7"/>
      <c r="D702" s="9" t="str">
        <f aca="false">IF(B702="","",IFERROR(INDEX(Rules!$B$5:$B$150,MATCH(1,INDEX(ISNUMBER(SEARCH(Rules!$A$5:$A$150,B702))*(Rules!$A$5:$A$150&lt;&gt;""),0),0)),"Uncategorized"))</f>
        <v/>
      </c>
      <c r="F702" s="9" t="str">
        <f aca="false">IF(B702="","",IF(E702&lt;&gt;"",E702,D702))</f>
        <v/>
      </c>
      <c r="G702" s="10" t="str">
        <f aca="false">IF(A702="","",DATE(YEAR(A702),MONTH(A702),1))</f>
        <v/>
      </c>
      <c r="H702" s="9" t="str">
        <f aca="false">IF(C702="","",IF(C702&gt;=0,"In","Out"))</f>
        <v/>
      </c>
    </row>
    <row r="703" customFormat="false" ht="15" hidden="false" customHeight="false" outlineLevel="0" collapsed="false">
      <c r="A703" s="7"/>
      <c r="B703" s="7"/>
      <c r="C703" s="7"/>
      <c r="D703" s="9" t="str">
        <f aca="false">IF(B703="","",IFERROR(INDEX(Rules!$B$5:$B$150,MATCH(1,INDEX(ISNUMBER(SEARCH(Rules!$A$5:$A$150,B703))*(Rules!$A$5:$A$150&lt;&gt;""),0),0)),"Uncategorized"))</f>
        <v/>
      </c>
      <c r="F703" s="9" t="str">
        <f aca="false">IF(B703="","",IF(E703&lt;&gt;"",E703,D703))</f>
        <v/>
      </c>
      <c r="G703" s="10" t="str">
        <f aca="false">IF(A703="","",DATE(YEAR(A703),MONTH(A703),1))</f>
        <v/>
      </c>
      <c r="H703" s="9" t="str">
        <f aca="false">IF(C703="","",IF(C703&gt;=0,"In","Out"))</f>
        <v/>
      </c>
    </row>
    <row r="704" customFormat="false" ht="15" hidden="false" customHeight="false" outlineLevel="0" collapsed="false">
      <c r="A704" s="7"/>
      <c r="B704" s="7"/>
      <c r="C704" s="7"/>
      <c r="D704" s="9" t="str">
        <f aca="false">IF(B704="","",IFERROR(INDEX(Rules!$B$5:$B$150,MATCH(1,INDEX(ISNUMBER(SEARCH(Rules!$A$5:$A$150,B704))*(Rules!$A$5:$A$150&lt;&gt;""),0),0)),"Uncategorized"))</f>
        <v/>
      </c>
      <c r="F704" s="9" t="str">
        <f aca="false">IF(B704="","",IF(E704&lt;&gt;"",E704,D704))</f>
        <v/>
      </c>
      <c r="G704" s="10" t="str">
        <f aca="false">IF(A704="","",DATE(YEAR(A704),MONTH(A704),1))</f>
        <v/>
      </c>
      <c r="H704" s="9" t="str">
        <f aca="false">IF(C704="","",IF(C704&gt;=0,"In","Out"))</f>
        <v/>
      </c>
    </row>
    <row r="705" customFormat="false" ht="15" hidden="false" customHeight="false" outlineLevel="0" collapsed="false">
      <c r="A705" s="7"/>
      <c r="B705" s="7"/>
      <c r="C705" s="7"/>
      <c r="D705" s="9" t="str">
        <f aca="false">IF(B705="","",IFERROR(INDEX(Rules!$B$5:$B$150,MATCH(1,INDEX(ISNUMBER(SEARCH(Rules!$A$5:$A$150,B705))*(Rules!$A$5:$A$150&lt;&gt;""),0),0)),"Uncategorized"))</f>
        <v/>
      </c>
      <c r="F705" s="9" t="str">
        <f aca="false">IF(B705="","",IF(E705&lt;&gt;"",E705,D705))</f>
        <v/>
      </c>
      <c r="G705" s="10" t="str">
        <f aca="false">IF(A705="","",DATE(YEAR(A705),MONTH(A705),1))</f>
        <v/>
      </c>
      <c r="H705" s="9" t="str">
        <f aca="false">IF(C705="","",IF(C705&gt;=0,"In","Out"))</f>
        <v/>
      </c>
    </row>
    <row r="706" customFormat="false" ht="15" hidden="false" customHeight="false" outlineLevel="0" collapsed="false">
      <c r="A706" s="7"/>
      <c r="B706" s="7"/>
      <c r="C706" s="7"/>
      <c r="D706" s="9" t="str">
        <f aca="false">IF(B706="","",IFERROR(INDEX(Rules!$B$5:$B$150,MATCH(1,INDEX(ISNUMBER(SEARCH(Rules!$A$5:$A$150,B706))*(Rules!$A$5:$A$150&lt;&gt;""),0),0)),"Uncategorized"))</f>
        <v/>
      </c>
      <c r="F706" s="9" t="str">
        <f aca="false">IF(B706="","",IF(E706&lt;&gt;"",E706,D706))</f>
        <v/>
      </c>
      <c r="G706" s="10" t="str">
        <f aca="false">IF(A706="","",DATE(YEAR(A706),MONTH(A706),1))</f>
        <v/>
      </c>
      <c r="H706" s="9" t="str">
        <f aca="false">IF(C706="","",IF(C706&gt;=0,"In","Out"))</f>
        <v/>
      </c>
    </row>
    <row r="707" customFormat="false" ht="15" hidden="false" customHeight="false" outlineLevel="0" collapsed="false">
      <c r="A707" s="7"/>
      <c r="B707" s="7"/>
      <c r="C707" s="7"/>
      <c r="D707" s="9" t="str">
        <f aca="false">IF(B707="","",IFERROR(INDEX(Rules!$B$5:$B$150,MATCH(1,INDEX(ISNUMBER(SEARCH(Rules!$A$5:$A$150,B707))*(Rules!$A$5:$A$150&lt;&gt;""),0),0)),"Uncategorized"))</f>
        <v/>
      </c>
      <c r="F707" s="9" t="str">
        <f aca="false">IF(B707="","",IF(E707&lt;&gt;"",E707,D707))</f>
        <v/>
      </c>
      <c r="G707" s="10" t="str">
        <f aca="false">IF(A707="","",DATE(YEAR(A707),MONTH(A707),1))</f>
        <v/>
      </c>
      <c r="H707" s="9" t="str">
        <f aca="false">IF(C707="","",IF(C707&gt;=0,"In","Out"))</f>
        <v/>
      </c>
    </row>
    <row r="708" customFormat="false" ht="15" hidden="false" customHeight="false" outlineLevel="0" collapsed="false">
      <c r="A708" s="7"/>
      <c r="B708" s="7"/>
      <c r="C708" s="7"/>
      <c r="D708" s="9" t="str">
        <f aca="false">IF(B708="","",IFERROR(INDEX(Rules!$B$5:$B$150,MATCH(1,INDEX(ISNUMBER(SEARCH(Rules!$A$5:$A$150,B708))*(Rules!$A$5:$A$150&lt;&gt;""),0),0)),"Uncategorized"))</f>
        <v/>
      </c>
      <c r="F708" s="9" t="str">
        <f aca="false">IF(B708="","",IF(E708&lt;&gt;"",E708,D708))</f>
        <v/>
      </c>
      <c r="G708" s="10" t="str">
        <f aca="false">IF(A708="","",DATE(YEAR(A708),MONTH(A708),1))</f>
        <v/>
      </c>
      <c r="H708" s="9" t="str">
        <f aca="false">IF(C708="","",IF(C708&gt;=0,"In","Out"))</f>
        <v/>
      </c>
    </row>
    <row r="709" customFormat="false" ht="15" hidden="false" customHeight="false" outlineLevel="0" collapsed="false">
      <c r="A709" s="7"/>
      <c r="B709" s="7"/>
      <c r="C709" s="7"/>
      <c r="D709" s="9" t="str">
        <f aca="false">IF(B709="","",IFERROR(INDEX(Rules!$B$5:$B$150,MATCH(1,INDEX(ISNUMBER(SEARCH(Rules!$A$5:$A$150,B709))*(Rules!$A$5:$A$150&lt;&gt;""),0),0)),"Uncategorized"))</f>
        <v/>
      </c>
      <c r="F709" s="9" t="str">
        <f aca="false">IF(B709="","",IF(E709&lt;&gt;"",E709,D709))</f>
        <v/>
      </c>
      <c r="G709" s="10" t="str">
        <f aca="false">IF(A709="","",DATE(YEAR(A709),MONTH(A709),1))</f>
        <v/>
      </c>
      <c r="H709" s="9" t="str">
        <f aca="false">IF(C709="","",IF(C709&gt;=0,"In","Out"))</f>
        <v/>
      </c>
    </row>
    <row r="710" customFormat="false" ht="15" hidden="false" customHeight="false" outlineLevel="0" collapsed="false">
      <c r="A710" s="7"/>
      <c r="B710" s="7"/>
      <c r="C710" s="7"/>
      <c r="D710" s="9" t="str">
        <f aca="false">IF(B710="","",IFERROR(INDEX(Rules!$B$5:$B$150,MATCH(1,INDEX(ISNUMBER(SEARCH(Rules!$A$5:$A$150,B710))*(Rules!$A$5:$A$150&lt;&gt;""),0),0)),"Uncategorized"))</f>
        <v/>
      </c>
      <c r="F710" s="9" t="str">
        <f aca="false">IF(B710="","",IF(E710&lt;&gt;"",E710,D710))</f>
        <v/>
      </c>
      <c r="G710" s="10" t="str">
        <f aca="false">IF(A710="","",DATE(YEAR(A710),MONTH(A710),1))</f>
        <v/>
      </c>
      <c r="H710" s="9" t="str">
        <f aca="false">IF(C710="","",IF(C710&gt;=0,"In","Out"))</f>
        <v/>
      </c>
    </row>
    <row r="711" customFormat="false" ht="15" hidden="false" customHeight="false" outlineLevel="0" collapsed="false">
      <c r="A711" s="7"/>
      <c r="B711" s="7"/>
      <c r="C711" s="7"/>
      <c r="D711" s="9" t="str">
        <f aca="false">IF(B711="","",IFERROR(INDEX(Rules!$B$5:$B$150,MATCH(1,INDEX(ISNUMBER(SEARCH(Rules!$A$5:$A$150,B711))*(Rules!$A$5:$A$150&lt;&gt;""),0),0)),"Uncategorized"))</f>
        <v/>
      </c>
      <c r="F711" s="9" t="str">
        <f aca="false">IF(B711="","",IF(E711&lt;&gt;"",E711,D711))</f>
        <v/>
      </c>
      <c r="G711" s="10" t="str">
        <f aca="false">IF(A711="","",DATE(YEAR(A711),MONTH(A711),1))</f>
        <v/>
      </c>
      <c r="H711" s="9" t="str">
        <f aca="false">IF(C711="","",IF(C711&gt;=0,"In","Out"))</f>
        <v/>
      </c>
    </row>
    <row r="712" customFormat="false" ht="15" hidden="false" customHeight="false" outlineLevel="0" collapsed="false">
      <c r="A712" s="7"/>
      <c r="B712" s="7"/>
      <c r="C712" s="7"/>
      <c r="D712" s="9" t="str">
        <f aca="false">IF(B712="","",IFERROR(INDEX(Rules!$B$5:$B$150,MATCH(1,INDEX(ISNUMBER(SEARCH(Rules!$A$5:$A$150,B712))*(Rules!$A$5:$A$150&lt;&gt;""),0),0)),"Uncategorized"))</f>
        <v/>
      </c>
      <c r="F712" s="9" t="str">
        <f aca="false">IF(B712="","",IF(E712&lt;&gt;"",E712,D712))</f>
        <v/>
      </c>
      <c r="G712" s="10" t="str">
        <f aca="false">IF(A712="","",DATE(YEAR(A712),MONTH(A712),1))</f>
        <v/>
      </c>
      <c r="H712" s="9" t="str">
        <f aca="false">IF(C712="","",IF(C712&gt;=0,"In","Out"))</f>
        <v/>
      </c>
    </row>
    <row r="713" customFormat="false" ht="15" hidden="false" customHeight="false" outlineLevel="0" collapsed="false">
      <c r="A713" s="7"/>
      <c r="B713" s="7"/>
      <c r="C713" s="7"/>
      <c r="D713" s="9" t="str">
        <f aca="false">IF(B713="","",IFERROR(INDEX(Rules!$B$5:$B$150,MATCH(1,INDEX(ISNUMBER(SEARCH(Rules!$A$5:$A$150,B713))*(Rules!$A$5:$A$150&lt;&gt;""),0),0)),"Uncategorized"))</f>
        <v/>
      </c>
      <c r="F713" s="9" t="str">
        <f aca="false">IF(B713="","",IF(E713&lt;&gt;"",E713,D713))</f>
        <v/>
      </c>
      <c r="G713" s="10" t="str">
        <f aca="false">IF(A713="","",DATE(YEAR(A713),MONTH(A713),1))</f>
        <v/>
      </c>
      <c r="H713" s="9" t="str">
        <f aca="false">IF(C713="","",IF(C713&gt;=0,"In","Out"))</f>
        <v/>
      </c>
    </row>
    <row r="714" customFormat="false" ht="15" hidden="false" customHeight="false" outlineLevel="0" collapsed="false">
      <c r="A714" s="7"/>
      <c r="B714" s="7"/>
      <c r="C714" s="7"/>
      <c r="D714" s="9" t="str">
        <f aca="false">IF(B714="","",IFERROR(INDEX(Rules!$B$5:$B$150,MATCH(1,INDEX(ISNUMBER(SEARCH(Rules!$A$5:$A$150,B714))*(Rules!$A$5:$A$150&lt;&gt;""),0),0)),"Uncategorized"))</f>
        <v/>
      </c>
      <c r="F714" s="9" t="str">
        <f aca="false">IF(B714="","",IF(E714&lt;&gt;"",E714,D714))</f>
        <v/>
      </c>
      <c r="G714" s="10" t="str">
        <f aca="false">IF(A714="","",DATE(YEAR(A714),MONTH(A714),1))</f>
        <v/>
      </c>
      <c r="H714" s="9" t="str">
        <f aca="false">IF(C714="","",IF(C714&gt;=0,"In","Out"))</f>
        <v/>
      </c>
    </row>
    <row r="715" customFormat="false" ht="15" hidden="false" customHeight="false" outlineLevel="0" collapsed="false">
      <c r="A715" s="7"/>
      <c r="B715" s="7"/>
      <c r="C715" s="7"/>
      <c r="D715" s="9" t="str">
        <f aca="false">IF(B715="","",IFERROR(INDEX(Rules!$B$5:$B$150,MATCH(1,INDEX(ISNUMBER(SEARCH(Rules!$A$5:$A$150,B715))*(Rules!$A$5:$A$150&lt;&gt;""),0),0)),"Uncategorized"))</f>
        <v/>
      </c>
      <c r="F715" s="9" t="str">
        <f aca="false">IF(B715="","",IF(E715&lt;&gt;"",E715,D715))</f>
        <v/>
      </c>
      <c r="G715" s="10" t="str">
        <f aca="false">IF(A715="","",DATE(YEAR(A715),MONTH(A715),1))</f>
        <v/>
      </c>
      <c r="H715" s="9" t="str">
        <f aca="false">IF(C715="","",IF(C715&gt;=0,"In","Out"))</f>
        <v/>
      </c>
    </row>
    <row r="716" customFormat="false" ht="15" hidden="false" customHeight="false" outlineLevel="0" collapsed="false">
      <c r="A716" s="7"/>
      <c r="B716" s="7"/>
      <c r="C716" s="7"/>
      <c r="D716" s="9" t="str">
        <f aca="false">IF(B716="","",IFERROR(INDEX(Rules!$B$5:$B$150,MATCH(1,INDEX(ISNUMBER(SEARCH(Rules!$A$5:$A$150,B716))*(Rules!$A$5:$A$150&lt;&gt;""),0),0)),"Uncategorized"))</f>
        <v/>
      </c>
      <c r="F716" s="9" t="str">
        <f aca="false">IF(B716="","",IF(E716&lt;&gt;"",E716,D716))</f>
        <v/>
      </c>
      <c r="G716" s="10" t="str">
        <f aca="false">IF(A716="","",DATE(YEAR(A716),MONTH(A716),1))</f>
        <v/>
      </c>
      <c r="H716" s="9" t="str">
        <f aca="false">IF(C716="","",IF(C716&gt;=0,"In","Out"))</f>
        <v/>
      </c>
    </row>
    <row r="717" customFormat="false" ht="15" hidden="false" customHeight="false" outlineLevel="0" collapsed="false">
      <c r="A717" s="7"/>
      <c r="B717" s="7"/>
      <c r="C717" s="7"/>
      <c r="D717" s="9" t="str">
        <f aca="false">IF(B717="","",IFERROR(INDEX(Rules!$B$5:$B$150,MATCH(1,INDEX(ISNUMBER(SEARCH(Rules!$A$5:$A$150,B717))*(Rules!$A$5:$A$150&lt;&gt;""),0),0)),"Uncategorized"))</f>
        <v/>
      </c>
      <c r="F717" s="9" t="str">
        <f aca="false">IF(B717="","",IF(E717&lt;&gt;"",E717,D717))</f>
        <v/>
      </c>
      <c r="G717" s="10" t="str">
        <f aca="false">IF(A717="","",DATE(YEAR(A717),MONTH(A717),1))</f>
        <v/>
      </c>
      <c r="H717" s="9" t="str">
        <f aca="false">IF(C717="","",IF(C717&gt;=0,"In","Out"))</f>
        <v/>
      </c>
    </row>
    <row r="718" customFormat="false" ht="15" hidden="false" customHeight="false" outlineLevel="0" collapsed="false">
      <c r="A718" s="7"/>
      <c r="B718" s="7"/>
      <c r="C718" s="7"/>
      <c r="D718" s="9" t="str">
        <f aca="false">IF(B718="","",IFERROR(INDEX(Rules!$B$5:$B$150,MATCH(1,INDEX(ISNUMBER(SEARCH(Rules!$A$5:$A$150,B718))*(Rules!$A$5:$A$150&lt;&gt;""),0),0)),"Uncategorized"))</f>
        <v/>
      </c>
      <c r="F718" s="9" t="str">
        <f aca="false">IF(B718="","",IF(E718&lt;&gt;"",E718,D718))</f>
        <v/>
      </c>
      <c r="G718" s="10" t="str">
        <f aca="false">IF(A718="","",DATE(YEAR(A718),MONTH(A718),1))</f>
        <v/>
      </c>
      <c r="H718" s="9" t="str">
        <f aca="false">IF(C718="","",IF(C718&gt;=0,"In","Out"))</f>
        <v/>
      </c>
    </row>
    <row r="719" customFormat="false" ht="15" hidden="false" customHeight="false" outlineLevel="0" collapsed="false">
      <c r="A719" s="7"/>
      <c r="B719" s="7"/>
      <c r="C719" s="7"/>
      <c r="D719" s="9" t="str">
        <f aca="false">IF(B719="","",IFERROR(INDEX(Rules!$B$5:$B$150,MATCH(1,INDEX(ISNUMBER(SEARCH(Rules!$A$5:$A$150,B719))*(Rules!$A$5:$A$150&lt;&gt;""),0),0)),"Uncategorized"))</f>
        <v/>
      </c>
      <c r="F719" s="9" t="str">
        <f aca="false">IF(B719="","",IF(E719&lt;&gt;"",E719,D719))</f>
        <v/>
      </c>
      <c r="G719" s="10" t="str">
        <f aca="false">IF(A719="","",DATE(YEAR(A719),MONTH(A719),1))</f>
        <v/>
      </c>
      <c r="H719" s="9" t="str">
        <f aca="false">IF(C719="","",IF(C719&gt;=0,"In","Out"))</f>
        <v/>
      </c>
    </row>
    <row r="720" customFormat="false" ht="15" hidden="false" customHeight="false" outlineLevel="0" collapsed="false">
      <c r="A720" s="7"/>
      <c r="B720" s="7"/>
      <c r="C720" s="7"/>
      <c r="D720" s="9" t="str">
        <f aca="false">IF(B720="","",IFERROR(INDEX(Rules!$B$5:$B$150,MATCH(1,INDEX(ISNUMBER(SEARCH(Rules!$A$5:$A$150,B720))*(Rules!$A$5:$A$150&lt;&gt;""),0),0)),"Uncategorized"))</f>
        <v/>
      </c>
      <c r="F720" s="9" t="str">
        <f aca="false">IF(B720="","",IF(E720&lt;&gt;"",E720,D720))</f>
        <v/>
      </c>
      <c r="G720" s="10" t="str">
        <f aca="false">IF(A720="","",DATE(YEAR(A720),MONTH(A720),1))</f>
        <v/>
      </c>
      <c r="H720" s="9" t="str">
        <f aca="false">IF(C720="","",IF(C720&gt;=0,"In","Out"))</f>
        <v/>
      </c>
    </row>
    <row r="721" customFormat="false" ht="15" hidden="false" customHeight="false" outlineLevel="0" collapsed="false">
      <c r="A721" s="7"/>
      <c r="B721" s="7"/>
      <c r="C721" s="7"/>
      <c r="D721" s="9" t="str">
        <f aca="false">IF(B721="","",IFERROR(INDEX(Rules!$B$5:$B$150,MATCH(1,INDEX(ISNUMBER(SEARCH(Rules!$A$5:$A$150,B721))*(Rules!$A$5:$A$150&lt;&gt;""),0),0)),"Uncategorized"))</f>
        <v/>
      </c>
      <c r="F721" s="9" t="str">
        <f aca="false">IF(B721="","",IF(E721&lt;&gt;"",E721,D721))</f>
        <v/>
      </c>
      <c r="G721" s="10" t="str">
        <f aca="false">IF(A721="","",DATE(YEAR(A721),MONTH(A721),1))</f>
        <v/>
      </c>
      <c r="H721" s="9" t="str">
        <f aca="false">IF(C721="","",IF(C721&gt;=0,"In","Out"))</f>
        <v/>
      </c>
    </row>
    <row r="722" customFormat="false" ht="15" hidden="false" customHeight="false" outlineLevel="0" collapsed="false">
      <c r="A722" s="7"/>
      <c r="B722" s="7"/>
      <c r="C722" s="7"/>
      <c r="D722" s="9" t="str">
        <f aca="false">IF(B722="","",IFERROR(INDEX(Rules!$B$5:$B$150,MATCH(1,INDEX(ISNUMBER(SEARCH(Rules!$A$5:$A$150,B722))*(Rules!$A$5:$A$150&lt;&gt;""),0),0)),"Uncategorized"))</f>
        <v/>
      </c>
      <c r="F722" s="9" t="str">
        <f aca="false">IF(B722="","",IF(E722&lt;&gt;"",E722,D722))</f>
        <v/>
      </c>
      <c r="G722" s="10" t="str">
        <f aca="false">IF(A722="","",DATE(YEAR(A722),MONTH(A722),1))</f>
        <v/>
      </c>
      <c r="H722" s="9" t="str">
        <f aca="false">IF(C722="","",IF(C722&gt;=0,"In","Out"))</f>
        <v/>
      </c>
    </row>
    <row r="723" customFormat="false" ht="15" hidden="false" customHeight="false" outlineLevel="0" collapsed="false">
      <c r="A723" s="7"/>
      <c r="B723" s="7"/>
      <c r="C723" s="7"/>
      <c r="D723" s="9" t="str">
        <f aca="false">IF(B723="","",IFERROR(INDEX(Rules!$B$5:$B$150,MATCH(1,INDEX(ISNUMBER(SEARCH(Rules!$A$5:$A$150,B723))*(Rules!$A$5:$A$150&lt;&gt;""),0),0)),"Uncategorized"))</f>
        <v/>
      </c>
      <c r="F723" s="9" t="str">
        <f aca="false">IF(B723="","",IF(E723&lt;&gt;"",E723,D723))</f>
        <v/>
      </c>
      <c r="G723" s="10" t="str">
        <f aca="false">IF(A723="","",DATE(YEAR(A723),MONTH(A723),1))</f>
        <v/>
      </c>
      <c r="H723" s="9" t="str">
        <f aca="false">IF(C723="","",IF(C723&gt;=0,"In","Out"))</f>
        <v/>
      </c>
    </row>
    <row r="724" customFormat="false" ht="15" hidden="false" customHeight="false" outlineLevel="0" collapsed="false">
      <c r="A724" s="7"/>
      <c r="B724" s="7"/>
      <c r="C724" s="7"/>
      <c r="D724" s="9" t="str">
        <f aca="false">IF(B724="","",IFERROR(INDEX(Rules!$B$5:$B$150,MATCH(1,INDEX(ISNUMBER(SEARCH(Rules!$A$5:$A$150,B724))*(Rules!$A$5:$A$150&lt;&gt;""),0),0)),"Uncategorized"))</f>
        <v/>
      </c>
      <c r="F724" s="9" t="str">
        <f aca="false">IF(B724="","",IF(E724&lt;&gt;"",E724,D724))</f>
        <v/>
      </c>
      <c r="G724" s="10" t="str">
        <f aca="false">IF(A724="","",DATE(YEAR(A724),MONTH(A724),1))</f>
        <v/>
      </c>
      <c r="H724" s="9" t="str">
        <f aca="false">IF(C724="","",IF(C724&gt;=0,"In","Out"))</f>
        <v/>
      </c>
    </row>
    <row r="725" customFormat="false" ht="15" hidden="false" customHeight="false" outlineLevel="0" collapsed="false">
      <c r="A725" s="7"/>
      <c r="B725" s="7"/>
      <c r="C725" s="7"/>
      <c r="D725" s="9" t="str">
        <f aca="false">IF(B725="","",IFERROR(INDEX(Rules!$B$5:$B$150,MATCH(1,INDEX(ISNUMBER(SEARCH(Rules!$A$5:$A$150,B725))*(Rules!$A$5:$A$150&lt;&gt;""),0),0)),"Uncategorized"))</f>
        <v/>
      </c>
      <c r="F725" s="9" t="str">
        <f aca="false">IF(B725="","",IF(E725&lt;&gt;"",E725,D725))</f>
        <v/>
      </c>
      <c r="G725" s="10" t="str">
        <f aca="false">IF(A725="","",DATE(YEAR(A725),MONTH(A725),1))</f>
        <v/>
      </c>
      <c r="H725" s="9" t="str">
        <f aca="false">IF(C725="","",IF(C725&gt;=0,"In","Out"))</f>
        <v/>
      </c>
    </row>
    <row r="726" customFormat="false" ht="15" hidden="false" customHeight="false" outlineLevel="0" collapsed="false">
      <c r="A726" s="7"/>
      <c r="B726" s="7"/>
      <c r="C726" s="7"/>
      <c r="D726" s="9" t="str">
        <f aca="false">IF(B726="","",IFERROR(INDEX(Rules!$B$5:$B$150,MATCH(1,INDEX(ISNUMBER(SEARCH(Rules!$A$5:$A$150,B726))*(Rules!$A$5:$A$150&lt;&gt;""),0),0)),"Uncategorized"))</f>
        <v/>
      </c>
      <c r="F726" s="9" t="str">
        <f aca="false">IF(B726="","",IF(E726&lt;&gt;"",E726,D726))</f>
        <v/>
      </c>
      <c r="G726" s="10" t="str">
        <f aca="false">IF(A726="","",DATE(YEAR(A726),MONTH(A726),1))</f>
        <v/>
      </c>
      <c r="H726" s="9" t="str">
        <f aca="false">IF(C726="","",IF(C726&gt;=0,"In","Out"))</f>
        <v/>
      </c>
    </row>
    <row r="727" customFormat="false" ht="15" hidden="false" customHeight="false" outlineLevel="0" collapsed="false">
      <c r="A727" s="7"/>
      <c r="B727" s="7"/>
      <c r="C727" s="7"/>
      <c r="D727" s="9" t="str">
        <f aca="false">IF(B727="","",IFERROR(INDEX(Rules!$B$5:$B$150,MATCH(1,INDEX(ISNUMBER(SEARCH(Rules!$A$5:$A$150,B727))*(Rules!$A$5:$A$150&lt;&gt;""),0),0)),"Uncategorized"))</f>
        <v/>
      </c>
      <c r="F727" s="9" t="str">
        <f aca="false">IF(B727="","",IF(E727&lt;&gt;"",E727,D727))</f>
        <v/>
      </c>
      <c r="G727" s="10" t="str">
        <f aca="false">IF(A727="","",DATE(YEAR(A727),MONTH(A727),1))</f>
        <v/>
      </c>
      <c r="H727" s="9" t="str">
        <f aca="false">IF(C727="","",IF(C727&gt;=0,"In","Out"))</f>
        <v/>
      </c>
    </row>
    <row r="728" customFormat="false" ht="15" hidden="false" customHeight="false" outlineLevel="0" collapsed="false">
      <c r="A728" s="7"/>
      <c r="B728" s="7"/>
      <c r="C728" s="7"/>
      <c r="D728" s="9" t="str">
        <f aca="false">IF(B728="","",IFERROR(INDEX(Rules!$B$5:$B$150,MATCH(1,INDEX(ISNUMBER(SEARCH(Rules!$A$5:$A$150,B728))*(Rules!$A$5:$A$150&lt;&gt;""),0),0)),"Uncategorized"))</f>
        <v/>
      </c>
      <c r="F728" s="9" t="str">
        <f aca="false">IF(B728="","",IF(E728&lt;&gt;"",E728,D728))</f>
        <v/>
      </c>
      <c r="G728" s="10" t="str">
        <f aca="false">IF(A728="","",DATE(YEAR(A728),MONTH(A728),1))</f>
        <v/>
      </c>
      <c r="H728" s="9" t="str">
        <f aca="false">IF(C728="","",IF(C728&gt;=0,"In","Out"))</f>
        <v/>
      </c>
    </row>
    <row r="729" customFormat="false" ht="15" hidden="false" customHeight="false" outlineLevel="0" collapsed="false">
      <c r="A729" s="7"/>
      <c r="B729" s="7"/>
      <c r="C729" s="7"/>
      <c r="D729" s="9" t="str">
        <f aca="false">IF(B729="","",IFERROR(INDEX(Rules!$B$5:$B$150,MATCH(1,INDEX(ISNUMBER(SEARCH(Rules!$A$5:$A$150,B729))*(Rules!$A$5:$A$150&lt;&gt;""),0),0)),"Uncategorized"))</f>
        <v/>
      </c>
      <c r="F729" s="9" t="str">
        <f aca="false">IF(B729="","",IF(E729&lt;&gt;"",E729,D729))</f>
        <v/>
      </c>
      <c r="G729" s="10" t="str">
        <f aca="false">IF(A729="","",DATE(YEAR(A729),MONTH(A729),1))</f>
        <v/>
      </c>
      <c r="H729" s="9" t="str">
        <f aca="false">IF(C729="","",IF(C729&gt;=0,"In","Out"))</f>
        <v/>
      </c>
    </row>
    <row r="730" customFormat="false" ht="15" hidden="false" customHeight="false" outlineLevel="0" collapsed="false">
      <c r="A730" s="7"/>
      <c r="B730" s="7"/>
      <c r="C730" s="7"/>
      <c r="D730" s="9" t="str">
        <f aca="false">IF(B730="","",IFERROR(INDEX(Rules!$B$5:$B$150,MATCH(1,INDEX(ISNUMBER(SEARCH(Rules!$A$5:$A$150,B730))*(Rules!$A$5:$A$150&lt;&gt;""),0),0)),"Uncategorized"))</f>
        <v/>
      </c>
      <c r="F730" s="9" t="str">
        <f aca="false">IF(B730="","",IF(E730&lt;&gt;"",E730,D730))</f>
        <v/>
      </c>
      <c r="G730" s="10" t="str">
        <f aca="false">IF(A730="","",DATE(YEAR(A730),MONTH(A730),1))</f>
        <v/>
      </c>
      <c r="H730" s="9" t="str">
        <f aca="false">IF(C730="","",IF(C730&gt;=0,"In","Out"))</f>
        <v/>
      </c>
    </row>
    <row r="731" customFormat="false" ht="15" hidden="false" customHeight="false" outlineLevel="0" collapsed="false">
      <c r="A731" s="7"/>
      <c r="B731" s="7"/>
      <c r="C731" s="7"/>
      <c r="D731" s="9" t="str">
        <f aca="false">IF(B731="","",IFERROR(INDEX(Rules!$B$5:$B$150,MATCH(1,INDEX(ISNUMBER(SEARCH(Rules!$A$5:$A$150,B731))*(Rules!$A$5:$A$150&lt;&gt;""),0),0)),"Uncategorized"))</f>
        <v/>
      </c>
      <c r="F731" s="9" t="str">
        <f aca="false">IF(B731="","",IF(E731&lt;&gt;"",E731,D731))</f>
        <v/>
      </c>
      <c r="G731" s="10" t="str">
        <f aca="false">IF(A731="","",DATE(YEAR(A731),MONTH(A731),1))</f>
        <v/>
      </c>
      <c r="H731" s="9" t="str">
        <f aca="false">IF(C731="","",IF(C731&gt;=0,"In","Out"))</f>
        <v/>
      </c>
    </row>
    <row r="732" customFormat="false" ht="15" hidden="false" customHeight="false" outlineLevel="0" collapsed="false">
      <c r="A732" s="7"/>
      <c r="B732" s="7"/>
      <c r="C732" s="7"/>
      <c r="D732" s="9" t="str">
        <f aca="false">IF(B732="","",IFERROR(INDEX(Rules!$B$5:$B$150,MATCH(1,INDEX(ISNUMBER(SEARCH(Rules!$A$5:$A$150,B732))*(Rules!$A$5:$A$150&lt;&gt;""),0),0)),"Uncategorized"))</f>
        <v/>
      </c>
      <c r="F732" s="9" t="str">
        <f aca="false">IF(B732="","",IF(E732&lt;&gt;"",E732,D732))</f>
        <v/>
      </c>
      <c r="G732" s="10" t="str">
        <f aca="false">IF(A732="","",DATE(YEAR(A732),MONTH(A732),1))</f>
        <v/>
      </c>
      <c r="H732" s="9" t="str">
        <f aca="false">IF(C732="","",IF(C732&gt;=0,"In","Out"))</f>
        <v/>
      </c>
    </row>
    <row r="733" customFormat="false" ht="15" hidden="false" customHeight="false" outlineLevel="0" collapsed="false">
      <c r="A733" s="7"/>
      <c r="B733" s="7"/>
      <c r="C733" s="7"/>
      <c r="D733" s="9" t="str">
        <f aca="false">IF(B733="","",IFERROR(INDEX(Rules!$B$5:$B$150,MATCH(1,INDEX(ISNUMBER(SEARCH(Rules!$A$5:$A$150,B733))*(Rules!$A$5:$A$150&lt;&gt;""),0),0)),"Uncategorized"))</f>
        <v/>
      </c>
      <c r="F733" s="9" t="str">
        <f aca="false">IF(B733="","",IF(E733&lt;&gt;"",E733,D733))</f>
        <v/>
      </c>
      <c r="G733" s="10" t="str">
        <f aca="false">IF(A733="","",DATE(YEAR(A733),MONTH(A733),1))</f>
        <v/>
      </c>
      <c r="H733" s="9" t="str">
        <f aca="false">IF(C733="","",IF(C733&gt;=0,"In","Out"))</f>
        <v/>
      </c>
    </row>
    <row r="734" customFormat="false" ht="15" hidden="false" customHeight="false" outlineLevel="0" collapsed="false">
      <c r="A734" s="7"/>
      <c r="B734" s="7"/>
      <c r="C734" s="7"/>
      <c r="D734" s="9" t="str">
        <f aca="false">IF(B734="","",IFERROR(INDEX(Rules!$B$5:$B$150,MATCH(1,INDEX(ISNUMBER(SEARCH(Rules!$A$5:$A$150,B734))*(Rules!$A$5:$A$150&lt;&gt;""),0),0)),"Uncategorized"))</f>
        <v/>
      </c>
      <c r="F734" s="9" t="str">
        <f aca="false">IF(B734="","",IF(E734&lt;&gt;"",E734,D734))</f>
        <v/>
      </c>
      <c r="G734" s="10" t="str">
        <f aca="false">IF(A734="","",DATE(YEAR(A734),MONTH(A734),1))</f>
        <v/>
      </c>
      <c r="H734" s="9" t="str">
        <f aca="false">IF(C734="","",IF(C734&gt;=0,"In","Out"))</f>
        <v/>
      </c>
    </row>
    <row r="735" customFormat="false" ht="15" hidden="false" customHeight="false" outlineLevel="0" collapsed="false">
      <c r="A735" s="7"/>
      <c r="B735" s="7"/>
      <c r="C735" s="7"/>
      <c r="D735" s="9" t="str">
        <f aca="false">IF(B735="","",IFERROR(INDEX(Rules!$B$5:$B$150,MATCH(1,INDEX(ISNUMBER(SEARCH(Rules!$A$5:$A$150,B735))*(Rules!$A$5:$A$150&lt;&gt;""),0),0)),"Uncategorized"))</f>
        <v/>
      </c>
      <c r="F735" s="9" t="str">
        <f aca="false">IF(B735="","",IF(E735&lt;&gt;"",E735,D735))</f>
        <v/>
      </c>
      <c r="G735" s="10" t="str">
        <f aca="false">IF(A735="","",DATE(YEAR(A735),MONTH(A735),1))</f>
        <v/>
      </c>
      <c r="H735" s="9" t="str">
        <f aca="false">IF(C735="","",IF(C735&gt;=0,"In","Out"))</f>
        <v/>
      </c>
    </row>
    <row r="736" customFormat="false" ht="15" hidden="false" customHeight="false" outlineLevel="0" collapsed="false">
      <c r="A736" s="7"/>
      <c r="B736" s="7"/>
      <c r="C736" s="7"/>
      <c r="D736" s="9" t="str">
        <f aca="false">IF(B736="","",IFERROR(INDEX(Rules!$B$5:$B$150,MATCH(1,INDEX(ISNUMBER(SEARCH(Rules!$A$5:$A$150,B736))*(Rules!$A$5:$A$150&lt;&gt;""),0),0)),"Uncategorized"))</f>
        <v/>
      </c>
      <c r="F736" s="9" t="str">
        <f aca="false">IF(B736="","",IF(E736&lt;&gt;"",E736,D736))</f>
        <v/>
      </c>
      <c r="G736" s="10" t="str">
        <f aca="false">IF(A736="","",DATE(YEAR(A736),MONTH(A736),1))</f>
        <v/>
      </c>
      <c r="H736" s="9" t="str">
        <f aca="false">IF(C736="","",IF(C736&gt;=0,"In","Out"))</f>
        <v/>
      </c>
    </row>
    <row r="737" customFormat="false" ht="15" hidden="false" customHeight="false" outlineLevel="0" collapsed="false">
      <c r="A737" s="7"/>
      <c r="B737" s="7"/>
      <c r="C737" s="7"/>
      <c r="D737" s="9" t="str">
        <f aca="false">IF(B737="","",IFERROR(INDEX(Rules!$B$5:$B$150,MATCH(1,INDEX(ISNUMBER(SEARCH(Rules!$A$5:$A$150,B737))*(Rules!$A$5:$A$150&lt;&gt;""),0),0)),"Uncategorized"))</f>
        <v/>
      </c>
      <c r="F737" s="9" t="str">
        <f aca="false">IF(B737="","",IF(E737&lt;&gt;"",E737,D737))</f>
        <v/>
      </c>
      <c r="G737" s="10" t="str">
        <f aca="false">IF(A737="","",DATE(YEAR(A737),MONTH(A737),1))</f>
        <v/>
      </c>
      <c r="H737" s="9" t="str">
        <f aca="false">IF(C737="","",IF(C737&gt;=0,"In","Out"))</f>
        <v/>
      </c>
    </row>
    <row r="738" customFormat="false" ht="15" hidden="false" customHeight="false" outlineLevel="0" collapsed="false">
      <c r="A738" s="7"/>
      <c r="B738" s="7"/>
      <c r="C738" s="7"/>
      <c r="D738" s="9" t="str">
        <f aca="false">IF(B738="","",IFERROR(INDEX(Rules!$B$5:$B$150,MATCH(1,INDEX(ISNUMBER(SEARCH(Rules!$A$5:$A$150,B738))*(Rules!$A$5:$A$150&lt;&gt;""),0),0)),"Uncategorized"))</f>
        <v/>
      </c>
      <c r="F738" s="9" t="str">
        <f aca="false">IF(B738="","",IF(E738&lt;&gt;"",E738,D738))</f>
        <v/>
      </c>
      <c r="G738" s="10" t="str">
        <f aca="false">IF(A738="","",DATE(YEAR(A738),MONTH(A738),1))</f>
        <v/>
      </c>
      <c r="H738" s="9" t="str">
        <f aca="false">IF(C738="","",IF(C738&gt;=0,"In","Out"))</f>
        <v/>
      </c>
    </row>
    <row r="739" customFormat="false" ht="15" hidden="false" customHeight="false" outlineLevel="0" collapsed="false">
      <c r="A739" s="7"/>
      <c r="B739" s="7"/>
      <c r="C739" s="7"/>
      <c r="D739" s="9" t="str">
        <f aca="false">IF(B739="","",IFERROR(INDEX(Rules!$B$5:$B$150,MATCH(1,INDEX(ISNUMBER(SEARCH(Rules!$A$5:$A$150,B739))*(Rules!$A$5:$A$150&lt;&gt;""),0),0)),"Uncategorized"))</f>
        <v/>
      </c>
      <c r="F739" s="9" t="str">
        <f aca="false">IF(B739="","",IF(E739&lt;&gt;"",E739,D739))</f>
        <v/>
      </c>
      <c r="G739" s="10" t="str">
        <f aca="false">IF(A739="","",DATE(YEAR(A739),MONTH(A739),1))</f>
        <v/>
      </c>
      <c r="H739" s="9" t="str">
        <f aca="false">IF(C739="","",IF(C739&gt;=0,"In","Out"))</f>
        <v/>
      </c>
    </row>
    <row r="740" customFormat="false" ht="15" hidden="false" customHeight="false" outlineLevel="0" collapsed="false">
      <c r="A740" s="7"/>
      <c r="B740" s="7"/>
      <c r="C740" s="7"/>
      <c r="D740" s="9" t="str">
        <f aca="false">IF(B740="","",IFERROR(INDEX(Rules!$B$5:$B$150,MATCH(1,INDEX(ISNUMBER(SEARCH(Rules!$A$5:$A$150,B740))*(Rules!$A$5:$A$150&lt;&gt;""),0),0)),"Uncategorized"))</f>
        <v/>
      </c>
      <c r="F740" s="9" t="str">
        <f aca="false">IF(B740="","",IF(E740&lt;&gt;"",E740,D740))</f>
        <v/>
      </c>
      <c r="G740" s="10" t="str">
        <f aca="false">IF(A740="","",DATE(YEAR(A740),MONTH(A740),1))</f>
        <v/>
      </c>
      <c r="H740" s="9" t="str">
        <f aca="false">IF(C740="","",IF(C740&gt;=0,"In","Out"))</f>
        <v/>
      </c>
    </row>
    <row r="741" customFormat="false" ht="15" hidden="false" customHeight="false" outlineLevel="0" collapsed="false">
      <c r="A741" s="7"/>
      <c r="B741" s="7"/>
      <c r="C741" s="7"/>
      <c r="D741" s="9" t="str">
        <f aca="false">IF(B741="","",IFERROR(INDEX(Rules!$B$5:$B$150,MATCH(1,INDEX(ISNUMBER(SEARCH(Rules!$A$5:$A$150,B741))*(Rules!$A$5:$A$150&lt;&gt;""),0),0)),"Uncategorized"))</f>
        <v/>
      </c>
      <c r="F741" s="9" t="str">
        <f aca="false">IF(B741="","",IF(E741&lt;&gt;"",E741,D741))</f>
        <v/>
      </c>
      <c r="G741" s="10" t="str">
        <f aca="false">IF(A741="","",DATE(YEAR(A741),MONTH(A741),1))</f>
        <v/>
      </c>
      <c r="H741" s="9" t="str">
        <f aca="false">IF(C741="","",IF(C741&gt;=0,"In","Out"))</f>
        <v/>
      </c>
    </row>
    <row r="742" customFormat="false" ht="15" hidden="false" customHeight="false" outlineLevel="0" collapsed="false">
      <c r="A742" s="7"/>
      <c r="B742" s="7"/>
      <c r="C742" s="7"/>
      <c r="D742" s="9" t="str">
        <f aca="false">IF(B742="","",IFERROR(INDEX(Rules!$B$5:$B$150,MATCH(1,INDEX(ISNUMBER(SEARCH(Rules!$A$5:$A$150,B742))*(Rules!$A$5:$A$150&lt;&gt;""),0),0)),"Uncategorized"))</f>
        <v/>
      </c>
      <c r="F742" s="9" t="str">
        <f aca="false">IF(B742="","",IF(E742&lt;&gt;"",E742,D742))</f>
        <v/>
      </c>
      <c r="G742" s="10" t="str">
        <f aca="false">IF(A742="","",DATE(YEAR(A742),MONTH(A742),1))</f>
        <v/>
      </c>
      <c r="H742" s="9" t="str">
        <f aca="false">IF(C742="","",IF(C742&gt;=0,"In","Out"))</f>
        <v/>
      </c>
    </row>
    <row r="743" customFormat="false" ht="15" hidden="false" customHeight="false" outlineLevel="0" collapsed="false">
      <c r="A743" s="7"/>
      <c r="B743" s="7"/>
      <c r="C743" s="7"/>
      <c r="D743" s="9" t="str">
        <f aca="false">IF(B743="","",IFERROR(INDEX(Rules!$B$5:$B$150,MATCH(1,INDEX(ISNUMBER(SEARCH(Rules!$A$5:$A$150,B743))*(Rules!$A$5:$A$150&lt;&gt;""),0),0)),"Uncategorized"))</f>
        <v/>
      </c>
      <c r="F743" s="9" t="str">
        <f aca="false">IF(B743="","",IF(E743&lt;&gt;"",E743,D743))</f>
        <v/>
      </c>
      <c r="G743" s="10" t="str">
        <f aca="false">IF(A743="","",DATE(YEAR(A743),MONTH(A743),1))</f>
        <v/>
      </c>
      <c r="H743" s="9" t="str">
        <f aca="false">IF(C743="","",IF(C743&gt;=0,"In","Out"))</f>
        <v/>
      </c>
    </row>
    <row r="744" customFormat="false" ht="15" hidden="false" customHeight="false" outlineLevel="0" collapsed="false">
      <c r="A744" s="7"/>
      <c r="B744" s="7"/>
      <c r="C744" s="7"/>
      <c r="D744" s="9" t="str">
        <f aca="false">IF(B744="","",IFERROR(INDEX(Rules!$B$5:$B$150,MATCH(1,INDEX(ISNUMBER(SEARCH(Rules!$A$5:$A$150,B744))*(Rules!$A$5:$A$150&lt;&gt;""),0),0)),"Uncategorized"))</f>
        <v/>
      </c>
      <c r="F744" s="9" t="str">
        <f aca="false">IF(B744="","",IF(E744&lt;&gt;"",E744,D744))</f>
        <v/>
      </c>
      <c r="G744" s="10" t="str">
        <f aca="false">IF(A744="","",DATE(YEAR(A744),MONTH(A744),1))</f>
        <v/>
      </c>
      <c r="H744" s="9" t="str">
        <f aca="false">IF(C744="","",IF(C744&gt;=0,"In","Out"))</f>
        <v/>
      </c>
    </row>
    <row r="745" customFormat="false" ht="15" hidden="false" customHeight="false" outlineLevel="0" collapsed="false">
      <c r="A745" s="7"/>
      <c r="B745" s="7"/>
      <c r="C745" s="7"/>
      <c r="D745" s="9" t="str">
        <f aca="false">IF(B745="","",IFERROR(INDEX(Rules!$B$5:$B$150,MATCH(1,INDEX(ISNUMBER(SEARCH(Rules!$A$5:$A$150,B745))*(Rules!$A$5:$A$150&lt;&gt;""),0),0)),"Uncategorized"))</f>
        <v/>
      </c>
      <c r="F745" s="9" t="str">
        <f aca="false">IF(B745="","",IF(E745&lt;&gt;"",E745,D745))</f>
        <v/>
      </c>
      <c r="G745" s="10" t="str">
        <f aca="false">IF(A745="","",DATE(YEAR(A745),MONTH(A745),1))</f>
        <v/>
      </c>
      <c r="H745" s="9" t="str">
        <f aca="false">IF(C745="","",IF(C745&gt;=0,"In","Out"))</f>
        <v/>
      </c>
    </row>
    <row r="746" customFormat="false" ht="15" hidden="false" customHeight="false" outlineLevel="0" collapsed="false">
      <c r="A746" s="7"/>
      <c r="B746" s="7"/>
      <c r="C746" s="7"/>
      <c r="D746" s="9" t="str">
        <f aca="false">IF(B746="","",IFERROR(INDEX(Rules!$B$5:$B$150,MATCH(1,INDEX(ISNUMBER(SEARCH(Rules!$A$5:$A$150,B746))*(Rules!$A$5:$A$150&lt;&gt;""),0),0)),"Uncategorized"))</f>
        <v/>
      </c>
      <c r="F746" s="9" t="str">
        <f aca="false">IF(B746="","",IF(E746&lt;&gt;"",E746,D746))</f>
        <v/>
      </c>
      <c r="G746" s="10" t="str">
        <f aca="false">IF(A746="","",DATE(YEAR(A746),MONTH(A746),1))</f>
        <v/>
      </c>
      <c r="H746" s="9" t="str">
        <f aca="false">IF(C746="","",IF(C746&gt;=0,"In","Out"))</f>
        <v/>
      </c>
    </row>
    <row r="747" customFormat="false" ht="15" hidden="false" customHeight="false" outlineLevel="0" collapsed="false">
      <c r="A747" s="7"/>
      <c r="B747" s="7"/>
      <c r="C747" s="7"/>
      <c r="D747" s="9" t="str">
        <f aca="false">IF(B747="","",IFERROR(INDEX(Rules!$B$5:$B$150,MATCH(1,INDEX(ISNUMBER(SEARCH(Rules!$A$5:$A$150,B747))*(Rules!$A$5:$A$150&lt;&gt;""),0),0)),"Uncategorized"))</f>
        <v/>
      </c>
      <c r="F747" s="9" t="str">
        <f aca="false">IF(B747="","",IF(E747&lt;&gt;"",E747,D747))</f>
        <v/>
      </c>
      <c r="G747" s="10" t="str">
        <f aca="false">IF(A747="","",DATE(YEAR(A747),MONTH(A747),1))</f>
        <v/>
      </c>
      <c r="H747" s="9" t="str">
        <f aca="false">IF(C747="","",IF(C747&gt;=0,"In","Out"))</f>
        <v/>
      </c>
    </row>
    <row r="748" customFormat="false" ht="15" hidden="false" customHeight="false" outlineLevel="0" collapsed="false">
      <c r="A748" s="7"/>
      <c r="B748" s="7"/>
      <c r="C748" s="7"/>
      <c r="D748" s="9" t="str">
        <f aca="false">IF(B748="","",IFERROR(INDEX(Rules!$B$5:$B$150,MATCH(1,INDEX(ISNUMBER(SEARCH(Rules!$A$5:$A$150,B748))*(Rules!$A$5:$A$150&lt;&gt;""),0),0)),"Uncategorized"))</f>
        <v/>
      </c>
      <c r="F748" s="9" t="str">
        <f aca="false">IF(B748="","",IF(E748&lt;&gt;"",E748,D748))</f>
        <v/>
      </c>
      <c r="G748" s="10" t="str">
        <f aca="false">IF(A748="","",DATE(YEAR(A748),MONTH(A748),1))</f>
        <v/>
      </c>
      <c r="H748" s="9" t="str">
        <f aca="false">IF(C748="","",IF(C748&gt;=0,"In","Out"))</f>
        <v/>
      </c>
    </row>
    <row r="749" customFormat="false" ht="15" hidden="false" customHeight="false" outlineLevel="0" collapsed="false">
      <c r="A749" s="7"/>
      <c r="B749" s="7"/>
      <c r="C749" s="7"/>
      <c r="D749" s="9" t="str">
        <f aca="false">IF(B749="","",IFERROR(INDEX(Rules!$B$5:$B$150,MATCH(1,INDEX(ISNUMBER(SEARCH(Rules!$A$5:$A$150,B749))*(Rules!$A$5:$A$150&lt;&gt;""),0),0)),"Uncategorized"))</f>
        <v/>
      </c>
      <c r="F749" s="9" t="str">
        <f aca="false">IF(B749="","",IF(E749&lt;&gt;"",E749,D749))</f>
        <v/>
      </c>
      <c r="G749" s="10" t="str">
        <f aca="false">IF(A749="","",DATE(YEAR(A749),MONTH(A749),1))</f>
        <v/>
      </c>
      <c r="H749" s="9" t="str">
        <f aca="false">IF(C749="","",IF(C749&gt;=0,"In","Out"))</f>
        <v/>
      </c>
    </row>
    <row r="750" customFormat="false" ht="15" hidden="false" customHeight="false" outlineLevel="0" collapsed="false">
      <c r="A750" s="7"/>
      <c r="B750" s="7"/>
      <c r="C750" s="7"/>
      <c r="D750" s="9" t="str">
        <f aca="false">IF(B750="","",IFERROR(INDEX(Rules!$B$5:$B$150,MATCH(1,INDEX(ISNUMBER(SEARCH(Rules!$A$5:$A$150,B750))*(Rules!$A$5:$A$150&lt;&gt;""),0),0)),"Uncategorized"))</f>
        <v/>
      </c>
      <c r="F750" s="9" t="str">
        <f aca="false">IF(B750="","",IF(E750&lt;&gt;"",E750,D750))</f>
        <v/>
      </c>
      <c r="G750" s="10" t="str">
        <f aca="false">IF(A750="","",DATE(YEAR(A750),MONTH(A750),1))</f>
        <v/>
      </c>
      <c r="H750" s="9" t="str">
        <f aca="false">IF(C750="","",IF(C750&gt;=0,"In","Out"))</f>
        <v/>
      </c>
    </row>
    <row r="751" customFormat="false" ht="15" hidden="false" customHeight="false" outlineLevel="0" collapsed="false">
      <c r="A751" s="7"/>
      <c r="B751" s="7"/>
      <c r="C751" s="7"/>
      <c r="D751" s="9" t="str">
        <f aca="false">IF(B751="","",IFERROR(INDEX(Rules!$B$5:$B$150,MATCH(1,INDEX(ISNUMBER(SEARCH(Rules!$A$5:$A$150,B751))*(Rules!$A$5:$A$150&lt;&gt;""),0),0)),"Uncategorized"))</f>
        <v/>
      </c>
      <c r="F751" s="9" t="str">
        <f aca="false">IF(B751="","",IF(E751&lt;&gt;"",E751,D751))</f>
        <v/>
      </c>
      <c r="G751" s="10" t="str">
        <f aca="false">IF(A751="","",DATE(YEAR(A751),MONTH(A751),1))</f>
        <v/>
      </c>
      <c r="H751" s="9" t="str">
        <f aca="false">IF(C751="","",IF(C751&gt;=0,"In","Out"))</f>
        <v/>
      </c>
    </row>
    <row r="752" customFormat="false" ht="15" hidden="false" customHeight="false" outlineLevel="0" collapsed="false">
      <c r="A752" s="7"/>
      <c r="B752" s="7"/>
      <c r="C752" s="7"/>
      <c r="D752" s="9" t="str">
        <f aca="false">IF(B752="","",IFERROR(INDEX(Rules!$B$5:$B$150,MATCH(1,INDEX(ISNUMBER(SEARCH(Rules!$A$5:$A$150,B752))*(Rules!$A$5:$A$150&lt;&gt;""),0),0)),"Uncategorized"))</f>
        <v/>
      </c>
      <c r="F752" s="9" t="str">
        <f aca="false">IF(B752="","",IF(E752&lt;&gt;"",E752,D752))</f>
        <v/>
      </c>
      <c r="G752" s="10" t="str">
        <f aca="false">IF(A752="","",DATE(YEAR(A752),MONTH(A752),1))</f>
        <v/>
      </c>
      <c r="H752" s="9" t="str">
        <f aca="false">IF(C752="","",IF(C752&gt;=0,"In","Out"))</f>
        <v/>
      </c>
    </row>
    <row r="753" customFormat="false" ht="15" hidden="false" customHeight="false" outlineLevel="0" collapsed="false">
      <c r="A753" s="7"/>
      <c r="B753" s="7"/>
      <c r="C753" s="7"/>
      <c r="D753" s="9" t="str">
        <f aca="false">IF(B753="","",IFERROR(INDEX(Rules!$B$5:$B$150,MATCH(1,INDEX(ISNUMBER(SEARCH(Rules!$A$5:$A$150,B753))*(Rules!$A$5:$A$150&lt;&gt;""),0),0)),"Uncategorized"))</f>
        <v/>
      </c>
      <c r="F753" s="9" t="str">
        <f aca="false">IF(B753="","",IF(E753&lt;&gt;"",E753,D753))</f>
        <v/>
      </c>
      <c r="G753" s="10" t="str">
        <f aca="false">IF(A753="","",DATE(YEAR(A753),MONTH(A753),1))</f>
        <v/>
      </c>
      <c r="H753" s="9" t="str">
        <f aca="false">IF(C753="","",IF(C753&gt;=0,"In","Out"))</f>
        <v/>
      </c>
    </row>
    <row r="754" customFormat="false" ht="15" hidden="false" customHeight="false" outlineLevel="0" collapsed="false">
      <c r="A754" s="7"/>
      <c r="B754" s="7"/>
      <c r="C754" s="7"/>
      <c r="D754" s="9" t="str">
        <f aca="false">IF(B754="","",IFERROR(INDEX(Rules!$B$5:$B$150,MATCH(1,INDEX(ISNUMBER(SEARCH(Rules!$A$5:$A$150,B754))*(Rules!$A$5:$A$150&lt;&gt;""),0),0)),"Uncategorized"))</f>
        <v/>
      </c>
      <c r="F754" s="9" t="str">
        <f aca="false">IF(B754="","",IF(E754&lt;&gt;"",E754,D754))</f>
        <v/>
      </c>
      <c r="G754" s="10" t="str">
        <f aca="false">IF(A754="","",DATE(YEAR(A754),MONTH(A754),1))</f>
        <v/>
      </c>
      <c r="H754" s="9" t="str">
        <f aca="false">IF(C754="","",IF(C754&gt;=0,"In","Out"))</f>
        <v/>
      </c>
    </row>
    <row r="755" customFormat="false" ht="15" hidden="false" customHeight="false" outlineLevel="0" collapsed="false">
      <c r="A755" s="7"/>
      <c r="B755" s="7"/>
      <c r="C755" s="7"/>
      <c r="D755" s="9" t="str">
        <f aca="false">IF(B755="","",IFERROR(INDEX(Rules!$B$5:$B$150,MATCH(1,INDEX(ISNUMBER(SEARCH(Rules!$A$5:$A$150,B755))*(Rules!$A$5:$A$150&lt;&gt;""),0),0)),"Uncategorized"))</f>
        <v/>
      </c>
      <c r="F755" s="9" t="str">
        <f aca="false">IF(B755="","",IF(E755&lt;&gt;"",E755,D755))</f>
        <v/>
      </c>
      <c r="G755" s="10" t="str">
        <f aca="false">IF(A755="","",DATE(YEAR(A755),MONTH(A755),1))</f>
        <v/>
      </c>
      <c r="H755" s="9" t="str">
        <f aca="false">IF(C755="","",IF(C755&gt;=0,"In","Out"))</f>
        <v/>
      </c>
    </row>
    <row r="756" customFormat="false" ht="15" hidden="false" customHeight="false" outlineLevel="0" collapsed="false">
      <c r="A756" s="7"/>
      <c r="B756" s="7"/>
      <c r="C756" s="7"/>
      <c r="D756" s="9" t="str">
        <f aca="false">IF(B756="","",IFERROR(INDEX(Rules!$B$5:$B$150,MATCH(1,INDEX(ISNUMBER(SEARCH(Rules!$A$5:$A$150,B756))*(Rules!$A$5:$A$150&lt;&gt;""),0),0)),"Uncategorized"))</f>
        <v/>
      </c>
      <c r="F756" s="9" t="str">
        <f aca="false">IF(B756="","",IF(E756&lt;&gt;"",E756,D756))</f>
        <v/>
      </c>
      <c r="G756" s="10" t="str">
        <f aca="false">IF(A756="","",DATE(YEAR(A756),MONTH(A756),1))</f>
        <v/>
      </c>
      <c r="H756" s="9" t="str">
        <f aca="false">IF(C756="","",IF(C756&gt;=0,"In","Out"))</f>
        <v/>
      </c>
    </row>
    <row r="757" customFormat="false" ht="15" hidden="false" customHeight="false" outlineLevel="0" collapsed="false">
      <c r="A757" s="7"/>
      <c r="B757" s="7"/>
      <c r="C757" s="7"/>
      <c r="D757" s="9" t="str">
        <f aca="false">IF(B757="","",IFERROR(INDEX(Rules!$B$5:$B$150,MATCH(1,INDEX(ISNUMBER(SEARCH(Rules!$A$5:$A$150,B757))*(Rules!$A$5:$A$150&lt;&gt;""),0),0)),"Uncategorized"))</f>
        <v/>
      </c>
      <c r="F757" s="9" t="str">
        <f aca="false">IF(B757="","",IF(E757&lt;&gt;"",E757,D757))</f>
        <v/>
      </c>
      <c r="G757" s="10" t="str">
        <f aca="false">IF(A757="","",DATE(YEAR(A757),MONTH(A757),1))</f>
        <v/>
      </c>
      <c r="H757" s="9" t="str">
        <f aca="false">IF(C757="","",IF(C757&gt;=0,"In","Out"))</f>
        <v/>
      </c>
    </row>
    <row r="758" customFormat="false" ht="15" hidden="false" customHeight="false" outlineLevel="0" collapsed="false">
      <c r="A758" s="7"/>
      <c r="B758" s="7"/>
      <c r="C758" s="7"/>
      <c r="D758" s="9" t="str">
        <f aca="false">IF(B758="","",IFERROR(INDEX(Rules!$B$5:$B$150,MATCH(1,INDEX(ISNUMBER(SEARCH(Rules!$A$5:$A$150,B758))*(Rules!$A$5:$A$150&lt;&gt;""),0),0)),"Uncategorized"))</f>
        <v/>
      </c>
      <c r="F758" s="9" t="str">
        <f aca="false">IF(B758="","",IF(E758&lt;&gt;"",E758,D758))</f>
        <v/>
      </c>
      <c r="G758" s="10" t="str">
        <f aca="false">IF(A758="","",DATE(YEAR(A758),MONTH(A758),1))</f>
        <v/>
      </c>
      <c r="H758" s="9" t="str">
        <f aca="false">IF(C758="","",IF(C758&gt;=0,"In","Out"))</f>
        <v/>
      </c>
    </row>
    <row r="759" customFormat="false" ht="15" hidden="false" customHeight="false" outlineLevel="0" collapsed="false">
      <c r="A759" s="7"/>
      <c r="B759" s="7"/>
      <c r="C759" s="7"/>
      <c r="D759" s="9" t="str">
        <f aca="false">IF(B759="","",IFERROR(INDEX(Rules!$B$5:$B$150,MATCH(1,INDEX(ISNUMBER(SEARCH(Rules!$A$5:$A$150,B759))*(Rules!$A$5:$A$150&lt;&gt;""),0),0)),"Uncategorized"))</f>
        <v/>
      </c>
      <c r="F759" s="9" t="str">
        <f aca="false">IF(B759="","",IF(E759&lt;&gt;"",E759,D759))</f>
        <v/>
      </c>
      <c r="G759" s="10" t="str">
        <f aca="false">IF(A759="","",DATE(YEAR(A759),MONTH(A759),1))</f>
        <v/>
      </c>
      <c r="H759" s="9" t="str">
        <f aca="false">IF(C759="","",IF(C759&gt;=0,"In","Out"))</f>
        <v/>
      </c>
    </row>
    <row r="760" customFormat="false" ht="15" hidden="false" customHeight="false" outlineLevel="0" collapsed="false">
      <c r="A760" s="7"/>
      <c r="B760" s="7"/>
      <c r="C760" s="7"/>
      <c r="D760" s="9" t="str">
        <f aca="false">IF(B760="","",IFERROR(INDEX(Rules!$B$5:$B$150,MATCH(1,INDEX(ISNUMBER(SEARCH(Rules!$A$5:$A$150,B760))*(Rules!$A$5:$A$150&lt;&gt;""),0),0)),"Uncategorized"))</f>
        <v/>
      </c>
      <c r="F760" s="9" t="str">
        <f aca="false">IF(B760="","",IF(E760&lt;&gt;"",E760,D760))</f>
        <v/>
      </c>
      <c r="G760" s="10" t="str">
        <f aca="false">IF(A760="","",DATE(YEAR(A760),MONTH(A760),1))</f>
        <v/>
      </c>
      <c r="H760" s="9" t="str">
        <f aca="false">IF(C760="","",IF(C760&gt;=0,"In","Out"))</f>
        <v/>
      </c>
    </row>
    <row r="761" customFormat="false" ht="15" hidden="false" customHeight="false" outlineLevel="0" collapsed="false">
      <c r="A761" s="7"/>
      <c r="B761" s="7"/>
      <c r="C761" s="7"/>
      <c r="D761" s="9" t="str">
        <f aca="false">IF(B761="","",IFERROR(INDEX(Rules!$B$5:$B$150,MATCH(1,INDEX(ISNUMBER(SEARCH(Rules!$A$5:$A$150,B761))*(Rules!$A$5:$A$150&lt;&gt;""),0),0)),"Uncategorized"))</f>
        <v/>
      </c>
      <c r="F761" s="9" t="str">
        <f aca="false">IF(B761="","",IF(E761&lt;&gt;"",E761,D761))</f>
        <v/>
      </c>
      <c r="G761" s="10" t="str">
        <f aca="false">IF(A761="","",DATE(YEAR(A761),MONTH(A761),1))</f>
        <v/>
      </c>
      <c r="H761" s="9" t="str">
        <f aca="false">IF(C761="","",IF(C761&gt;=0,"In","Out"))</f>
        <v/>
      </c>
    </row>
    <row r="762" customFormat="false" ht="15" hidden="false" customHeight="false" outlineLevel="0" collapsed="false">
      <c r="A762" s="7"/>
      <c r="B762" s="7"/>
      <c r="C762" s="7"/>
      <c r="D762" s="9" t="str">
        <f aca="false">IF(B762="","",IFERROR(INDEX(Rules!$B$5:$B$150,MATCH(1,INDEX(ISNUMBER(SEARCH(Rules!$A$5:$A$150,B762))*(Rules!$A$5:$A$150&lt;&gt;""),0),0)),"Uncategorized"))</f>
        <v/>
      </c>
      <c r="F762" s="9" t="str">
        <f aca="false">IF(B762="","",IF(E762&lt;&gt;"",E762,D762))</f>
        <v/>
      </c>
      <c r="G762" s="10" t="str">
        <f aca="false">IF(A762="","",DATE(YEAR(A762),MONTH(A762),1))</f>
        <v/>
      </c>
      <c r="H762" s="9" t="str">
        <f aca="false">IF(C762="","",IF(C762&gt;=0,"In","Out"))</f>
        <v/>
      </c>
    </row>
    <row r="763" customFormat="false" ht="15" hidden="false" customHeight="false" outlineLevel="0" collapsed="false">
      <c r="A763" s="7"/>
      <c r="B763" s="7"/>
      <c r="C763" s="7"/>
      <c r="D763" s="9" t="str">
        <f aca="false">IF(B763="","",IFERROR(INDEX(Rules!$B$5:$B$150,MATCH(1,INDEX(ISNUMBER(SEARCH(Rules!$A$5:$A$150,B763))*(Rules!$A$5:$A$150&lt;&gt;""),0),0)),"Uncategorized"))</f>
        <v/>
      </c>
      <c r="F763" s="9" t="str">
        <f aca="false">IF(B763="","",IF(E763&lt;&gt;"",E763,D763))</f>
        <v/>
      </c>
      <c r="G763" s="10" t="str">
        <f aca="false">IF(A763="","",DATE(YEAR(A763),MONTH(A763),1))</f>
        <v/>
      </c>
      <c r="H763" s="9" t="str">
        <f aca="false">IF(C763="","",IF(C763&gt;=0,"In","Out"))</f>
        <v/>
      </c>
    </row>
    <row r="764" customFormat="false" ht="15" hidden="false" customHeight="false" outlineLevel="0" collapsed="false">
      <c r="A764" s="7"/>
      <c r="B764" s="7"/>
      <c r="C764" s="7"/>
      <c r="D764" s="9" t="str">
        <f aca="false">IF(B764="","",IFERROR(INDEX(Rules!$B$5:$B$150,MATCH(1,INDEX(ISNUMBER(SEARCH(Rules!$A$5:$A$150,B764))*(Rules!$A$5:$A$150&lt;&gt;""),0),0)),"Uncategorized"))</f>
        <v/>
      </c>
      <c r="F764" s="9" t="str">
        <f aca="false">IF(B764="","",IF(E764&lt;&gt;"",E764,D764))</f>
        <v/>
      </c>
      <c r="G764" s="10" t="str">
        <f aca="false">IF(A764="","",DATE(YEAR(A764),MONTH(A764),1))</f>
        <v/>
      </c>
      <c r="H764" s="9" t="str">
        <f aca="false">IF(C764="","",IF(C764&gt;=0,"In","Out"))</f>
        <v/>
      </c>
    </row>
    <row r="765" customFormat="false" ht="15" hidden="false" customHeight="false" outlineLevel="0" collapsed="false">
      <c r="A765" s="7"/>
      <c r="B765" s="7"/>
      <c r="C765" s="7"/>
      <c r="D765" s="9" t="str">
        <f aca="false">IF(B765="","",IFERROR(INDEX(Rules!$B$5:$B$150,MATCH(1,INDEX(ISNUMBER(SEARCH(Rules!$A$5:$A$150,B765))*(Rules!$A$5:$A$150&lt;&gt;""),0),0)),"Uncategorized"))</f>
        <v/>
      </c>
      <c r="F765" s="9" t="str">
        <f aca="false">IF(B765="","",IF(E765&lt;&gt;"",E765,D765))</f>
        <v/>
      </c>
      <c r="G765" s="10" t="str">
        <f aca="false">IF(A765="","",DATE(YEAR(A765),MONTH(A765),1))</f>
        <v/>
      </c>
      <c r="H765" s="9" t="str">
        <f aca="false">IF(C765="","",IF(C765&gt;=0,"In","Out"))</f>
        <v/>
      </c>
    </row>
    <row r="766" customFormat="false" ht="15" hidden="false" customHeight="false" outlineLevel="0" collapsed="false">
      <c r="A766" s="7"/>
      <c r="B766" s="7"/>
      <c r="C766" s="7"/>
      <c r="D766" s="9" t="str">
        <f aca="false">IF(B766="","",IFERROR(INDEX(Rules!$B$5:$B$150,MATCH(1,INDEX(ISNUMBER(SEARCH(Rules!$A$5:$A$150,B766))*(Rules!$A$5:$A$150&lt;&gt;""),0),0)),"Uncategorized"))</f>
        <v/>
      </c>
      <c r="F766" s="9" t="str">
        <f aca="false">IF(B766="","",IF(E766&lt;&gt;"",E766,D766))</f>
        <v/>
      </c>
      <c r="G766" s="10" t="str">
        <f aca="false">IF(A766="","",DATE(YEAR(A766),MONTH(A766),1))</f>
        <v/>
      </c>
      <c r="H766" s="9" t="str">
        <f aca="false">IF(C766="","",IF(C766&gt;=0,"In","Out"))</f>
        <v/>
      </c>
    </row>
    <row r="767" customFormat="false" ht="15" hidden="false" customHeight="false" outlineLevel="0" collapsed="false">
      <c r="A767" s="7"/>
      <c r="B767" s="7"/>
      <c r="C767" s="7"/>
      <c r="D767" s="9" t="str">
        <f aca="false">IF(B767="","",IFERROR(INDEX(Rules!$B$5:$B$150,MATCH(1,INDEX(ISNUMBER(SEARCH(Rules!$A$5:$A$150,B767))*(Rules!$A$5:$A$150&lt;&gt;""),0),0)),"Uncategorized"))</f>
        <v/>
      </c>
      <c r="F767" s="9" t="str">
        <f aca="false">IF(B767="","",IF(E767&lt;&gt;"",E767,D767))</f>
        <v/>
      </c>
      <c r="G767" s="10" t="str">
        <f aca="false">IF(A767="","",DATE(YEAR(A767),MONTH(A767),1))</f>
        <v/>
      </c>
      <c r="H767" s="9" t="str">
        <f aca="false">IF(C767="","",IF(C767&gt;=0,"In","Out"))</f>
        <v/>
      </c>
    </row>
    <row r="768" customFormat="false" ht="15" hidden="false" customHeight="false" outlineLevel="0" collapsed="false">
      <c r="A768" s="7"/>
      <c r="B768" s="7"/>
      <c r="C768" s="7"/>
      <c r="D768" s="9" t="str">
        <f aca="false">IF(B768="","",IFERROR(INDEX(Rules!$B$5:$B$150,MATCH(1,INDEX(ISNUMBER(SEARCH(Rules!$A$5:$A$150,B768))*(Rules!$A$5:$A$150&lt;&gt;""),0),0)),"Uncategorized"))</f>
        <v/>
      </c>
      <c r="F768" s="9" t="str">
        <f aca="false">IF(B768="","",IF(E768&lt;&gt;"",E768,D768))</f>
        <v/>
      </c>
      <c r="G768" s="10" t="str">
        <f aca="false">IF(A768="","",DATE(YEAR(A768),MONTH(A768),1))</f>
        <v/>
      </c>
      <c r="H768" s="9" t="str">
        <f aca="false">IF(C768="","",IF(C768&gt;=0,"In","Out"))</f>
        <v/>
      </c>
    </row>
    <row r="769" customFormat="false" ht="15" hidden="false" customHeight="false" outlineLevel="0" collapsed="false">
      <c r="A769" s="7"/>
      <c r="B769" s="7"/>
      <c r="C769" s="7"/>
      <c r="D769" s="9" t="str">
        <f aca="false">IF(B769="","",IFERROR(INDEX(Rules!$B$5:$B$150,MATCH(1,INDEX(ISNUMBER(SEARCH(Rules!$A$5:$A$150,B769))*(Rules!$A$5:$A$150&lt;&gt;""),0),0)),"Uncategorized"))</f>
        <v/>
      </c>
      <c r="F769" s="9" t="str">
        <f aca="false">IF(B769="","",IF(E769&lt;&gt;"",E769,D769))</f>
        <v/>
      </c>
      <c r="G769" s="10" t="str">
        <f aca="false">IF(A769="","",DATE(YEAR(A769),MONTH(A769),1))</f>
        <v/>
      </c>
      <c r="H769" s="9" t="str">
        <f aca="false">IF(C769="","",IF(C769&gt;=0,"In","Out"))</f>
        <v/>
      </c>
    </row>
    <row r="770" customFormat="false" ht="15" hidden="false" customHeight="false" outlineLevel="0" collapsed="false">
      <c r="A770" s="7"/>
      <c r="B770" s="7"/>
      <c r="C770" s="7"/>
      <c r="D770" s="9" t="str">
        <f aca="false">IF(B770="","",IFERROR(INDEX(Rules!$B$5:$B$150,MATCH(1,INDEX(ISNUMBER(SEARCH(Rules!$A$5:$A$150,B770))*(Rules!$A$5:$A$150&lt;&gt;""),0),0)),"Uncategorized"))</f>
        <v/>
      </c>
      <c r="F770" s="9" t="str">
        <f aca="false">IF(B770="","",IF(E770&lt;&gt;"",E770,D770))</f>
        <v/>
      </c>
      <c r="G770" s="10" t="str">
        <f aca="false">IF(A770="","",DATE(YEAR(A770),MONTH(A770),1))</f>
        <v/>
      </c>
      <c r="H770" s="9" t="str">
        <f aca="false">IF(C770="","",IF(C770&gt;=0,"In","Out"))</f>
        <v/>
      </c>
    </row>
    <row r="771" customFormat="false" ht="15" hidden="false" customHeight="false" outlineLevel="0" collapsed="false">
      <c r="A771" s="7"/>
      <c r="B771" s="7"/>
      <c r="C771" s="7"/>
      <c r="D771" s="9" t="str">
        <f aca="false">IF(B771="","",IFERROR(INDEX(Rules!$B$5:$B$150,MATCH(1,INDEX(ISNUMBER(SEARCH(Rules!$A$5:$A$150,B771))*(Rules!$A$5:$A$150&lt;&gt;""),0),0)),"Uncategorized"))</f>
        <v/>
      </c>
      <c r="F771" s="9" t="str">
        <f aca="false">IF(B771="","",IF(E771&lt;&gt;"",E771,D771))</f>
        <v/>
      </c>
      <c r="G771" s="10" t="str">
        <f aca="false">IF(A771="","",DATE(YEAR(A771),MONTH(A771),1))</f>
        <v/>
      </c>
      <c r="H771" s="9" t="str">
        <f aca="false">IF(C771="","",IF(C771&gt;=0,"In","Out"))</f>
        <v/>
      </c>
    </row>
    <row r="772" customFormat="false" ht="15" hidden="false" customHeight="false" outlineLevel="0" collapsed="false">
      <c r="A772" s="7"/>
      <c r="B772" s="7"/>
      <c r="C772" s="7"/>
      <c r="D772" s="9" t="str">
        <f aca="false">IF(B772="","",IFERROR(INDEX(Rules!$B$5:$B$150,MATCH(1,INDEX(ISNUMBER(SEARCH(Rules!$A$5:$A$150,B772))*(Rules!$A$5:$A$150&lt;&gt;""),0),0)),"Uncategorized"))</f>
        <v/>
      </c>
      <c r="F772" s="9" t="str">
        <f aca="false">IF(B772="","",IF(E772&lt;&gt;"",E772,D772))</f>
        <v/>
      </c>
      <c r="G772" s="10" t="str">
        <f aca="false">IF(A772="","",DATE(YEAR(A772),MONTH(A772),1))</f>
        <v/>
      </c>
      <c r="H772" s="9" t="str">
        <f aca="false">IF(C772="","",IF(C772&gt;=0,"In","Out"))</f>
        <v/>
      </c>
    </row>
    <row r="773" customFormat="false" ht="15" hidden="false" customHeight="false" outlineLevel="0" collapsed="false">
      <c r="A773" s="7"/>
      <c r="B773" s="7"/>
      <c r="C773" s="7"/>
      <c r="D773" s="9" t="str">
        <f aca="false">IF(B773="","",IFERROR(INDEX(Rules!$B$5:$B$150,MATCH(1,INDEX(ISNUMBER(SEARCH(Rules!$A$5:$A$150,B773))*(Rules!$A$5:$A$150&lt;&gt;""),0),0)),"Uncategorized"))</f>
        <v/>
      </c>
      <c r="F773" s="9" t="str">
        <f aca="false">IF(B773="","",IF(E773&lt;&gt;"",E773,D773))</f>
        <v/>
      </c>
      <c r="G773" s="10" t="str">
        <f aca="false">IF(A773="","",DATE(YEAR(A773),MONTH(A773),1))</f>
        <v/>
      </c>
      <c r="H773" s="9" t="str">
        <f aca="false">IF(C773="","",IF(C773&gt;=0,"In","Out"))</f>
        <v/>
      </c>
    </row>
    <row r="774" customFormat="false" ht="15" hidden="false" customHeight="false" outlineLevel="0" collapsed="false">
      <c r="A774" s="7"/>
      <c r="B774" s="7"/>
      <c r="C774" s="7"/>
      <c r="D774" s="9" t="str">
        <f aca="false">IF(B774="","",IFERROR(INDEX(Rules!$B$5:$B$150,MATCH(1,INDEX(ISNUMBER(SEARCH(Rules!$A$5:$A$150,B774))*(Rules!$A$5:$A$150&lt;&gt;""),0),0)),"Uncategorized"))</f>
        <v/>
      </c>
      <c r="F774" s="9" t="str">
        <f aca="false">IF(B774="","",IF(E774&lt;&gt;"",E774,D774))</f>
        <v/>
      </c>
      <c r="G774" s="10" t="str">
        <f aca="false">IF(A774="","",DATE(YEAR(A774),MONTH(A774),1))</f>
        <v/>
      </c>
      <c r="H774" s="9" t="str">
        <f aca="false">IF(C774="","",IF(C774&gt;=0,"In","Out"))</f>
        <v/>
      </c>
    </row>
    <row r="775" customFormat="false" ht="15" hidden="false" customHeight="false" outlineLevel="0" collapsed="false">
      <c r="A775" s="7"/>
      <c r="B775" s="7"/>
      <c r="C775" s="7"/>
      <c r="D775" s="9" t="str">
        <f aca="false">IF(B775="","",IFERROR(INDEX(Rules!$B$5:$B$150,MATCH(1,INDEX(ISNUMBER(SEARCH(Rules!$A$5:$A$150,B775))*(Rules!$A$5:$A$150&lt;&gt;""),0),0)),"Uncategorized"))</f>
        <v/>
      </c>
      <c r="F775" s="9" t="str">
        <f aca="false">IF(B775="","",IF(E775&lt;&gt;"",E775,D775))</f>
        <v/>
      </c>
      <c r="G775" s="10" t="str">
        <f aca="false">IF(A775="","",DATE(YEAR(A775),MONTH(A775),1))</f>
        <v/>
      </c>
      <c r="H775" s="9" t="str">
        <f aca="false">IF(C775="","",IF(C775&gt;=0,"In","Out"))</f>
        <v/>
      </c>
    </row>
    <row r="776" customFormat="false" ht="15" hidden="false" customHeight="false" outlineLevel="0" collapsed="false">
      <c r="A776" s="7"/>
      <c r="B776" s="7"/>
      <c r="C776" s="7"/>
      <c r="D776" s="9" t="str">
        <f aca="false">IF(B776="","",IFERROR(INDEX(Rules!$B$5:$B$150,MATCH(1,INDEX(ISNUMBER(SEARCH(Rules!$A$5:$A$150,B776))*(Rules!$A$5:$A$150&lt;&gt;""),0),0)),"Uncategorized"))</f>
        <v/>
      </c>
      <c r="F776" s="9" t="str">
        <f aca="false">IF(B776="","",IF(E776&lt;&gt;"",E776,D776))</f>
        <v/>
      </c>
      <c r="G776" s="10" t="str">
        <f aca="false">IF(A776="","",DATE(YEAR(A776),MONTH(A776),1))</f>
        <v/>
      </c>
      <c r="H776" s="9" t="str">
        <f aca="false">IF(C776="","",IF(C776&gt;=0,"In","Out"))</f>
        <v/>
      </c>
    </row>
    <row r="777" customFormat="false" ht="15" hidden="false" customHeight="false" outlineLevel="0" collapsed="false">
      <c r="A777" s="7"/>
      <c r="B777" s="7"/>
      <c r="C777" s="7"/>
      <c r="D777" s="9" t="str">
        <f aca="false">IF(B777="","",IFERROR(INDEX(Rules!$B$5:$B$150,MATCH(1,INDEX(ISNUMBER(SEARCH(Rules!$A$5:$A$150,B777))*(Rules!$A$5:$A$150&lt;&gt;""),0),0)),"Uncategorized"))</f>
        <v/>
      </c>
      <c r="F777" s="9" t="str">
        <f aca="false">IF(B777="","",IF(E777&lt;&gt;"",E777,D777))</f>
        <v/>
      </c>
      <c r="G777" s="10" t="str">
        <f aca="false">IF(A777="","",DATE(YEAR(A777),MONTH(A777),1))</f>
        <v/>
      </c>
      <c r="H777" s="9" t="str">
        <f aca="false">IF(C777="","",IF(C777&gt;=0,"In","Out"))</f>
        <v/>
      </c>
    </row>
    <row r="778" customFormat="false" ht="15" hidden="false" customHeight="false" outlineLevel="0" collapsed="false">
      <c r="A778" s="7"/>
      <c r="B778" s="7"/>
      <c r="C778" s="7"/>
      <c r="D778" s="9" t="str">
        <f aca="false">IF(B778="","",IFERROR(INDEX(Rules!$B$5:$B$150,MATCH(1,INDEX(ISNUMBER(SEARCH(Rules!$A$5:$A$150,B778))*(Rules!$A$5:$A$150&lt;&gt;""),0),0)),"Uncategorized"))</f>
        <v/>
      </c>
      <c r="F778" s="9" t="str">
        <f aca="false">IF(B778="","",IF(E778&lt;&gt;"",E778,D778))</f>
        <v/>
      </c>
      <c r="G778" s="10" t="str">
        <f aca="false">IF(A778="","",DATE(YEAR(A778),MONTH(A778),1))</f>
        <v/>
      </c>
      <c r="H778" s="9" t="str">
        <f aca="false">IF(C778="","",IF(C778&gt;=0,"In","Out"))</f>
        <v/>
      </c>
    </row>
    <row r="779" customFormat="false" ht="15" hidden="false" customHeight="false" outlineLevel="0" collapsed="false">
      <c r="A779" s="7"/>
      <c r="B779" s="7"/>
      <c r="C779" s="7"/>
      <c r="D779" s="9" t="str">
        <f aca="false">IF(B779="","",IFERROR(INDEX(Rules!$B$5:$B$150,MATCH(1,INDEX(ISNUMBER(SEARCH(Rules!$A$5:$A$150,B779))*(Rules!$A$5:$A$150&lt;&gt;""),0),0)),"Uncategorized"))</f>
        <v/>
      </c>
      <c r="F779" s="9" t="str">
        <f aca="false">IF(B779="","",IF(E779&lt;&gt;"",E779,D779))</f>
        <v/>
      </c>
      <c r="G779" s="10" t="str">
        <f aca="false">IF(A779="","",DATE(YEAR(A779),MONTH(A779),1))</f>
        <v/>
      </c>
      <c r="H779" s="9" t="str">
        <f aca="false">IF(C779="","",IF(C779&gt;=0,"In","Out"))</f>
        <v/>
      </c>
    </row>
    <row r="780" customFormat="false" ht="15" hidden="false" customHeight="false" outlineLevel="0" collapsed="false">
      <c r="A780" s="7"/>
      <c r="B780" s="7"/>
      <c r="C780" s="7"/>
      <c r="D780" s="9" t="str">
        <f aca="false">IF(B780="","",IFERROR(INDEX(Rules!$B$5:$B$150,MATCH(1,INDEX(ISNUMBER(SEARCH(Rules!$A$5:$A$150,B780))*(Rules!$A$5:$A$150&lt;&gt;""),0),0)),"Uncategorized"))</f>
        <v/>
      </c>
      <c r="F780" s="9" t="str">
        <f aca="false">IF(B780="","",IF(E780&lt;&gt;"",E780,D780))</f>
        <v/>
      </c>
      <c r="G780" s="10" t="str">
        <f aca="false">IF(A780="","",DATE(YEAR(A780),MONTH(A780),1))</f>
        <v/>
      </c>
      <c r="H780" s="9" t="str">
        <f aca="false">IF(C780="","",IF(C780&gt;=0,"In","Out"))</f>
        <v/>
      </c>
    </row>
    <row r="781" customFormat="false" ht="15" hidden="false" customHeight="false" outlineLevel="0" collapsed="false">
      <c r="A781" s="7"/>
      <c r="B781" s="7"/>
      <c r="C781" s="7"/>
      <c r="D781" s="9" t="str">
        <f aca="false">IF(B781="","",IFERROR(INDEX(Rules!$B$5:$B$150,MATCH(1,INDEX(ISNUMBER(SEARCH(Rules!$A$5:$A$150,B781))*(Rules!$A$5:$A$150&lt;&gt;""),0),0)),"Uncategorized"))</f>
        <v/>
      </c>
      <c r="F781" s="9" t="str">
        <f aca="false">IF(B781="","",IF(E781&lt;&gt;"",E781,D781))</f>
        <v/>
      </c>
      <c r="G781" s="10" t="str">
        <f aca="false">IF(A781="","",DATE(YEAR(A781),MONTH(A781),1))</f>
        <v/>
      </c>
      <c r="H781" s="9" t="str">
        <f aca="false">IF(C781="","",IF(C781&gt;=0,"In","Out"))</f>
        <v/>
      </c>
    </row>
    <row r="782" customFormat="false" ht="15" hidden="false" customHeight="false" outlineLevel="0" collapsed="false">
      <c r="A782" s="7"/>
      <c r="B782" s="7"/>
      <c r="C782" s="7"/>
      <c r="D782" s="9" t="str">
        <f aca="false">IF(B782="","",IFERROR(INDEX(Rules!$B$5:$B$150,MATCH(1,INDEX(ISNUMBER(SEARCH(Rules!$A$5:$A$150,B782))*(Rules!$A$5:$A$150&lt;&gt;""),0),0)),"Uncategorized"))</f>
        <v/>
      </c>
      <c r="F782" s="9" t="str">
        <f aca="false">IF(B782="","",IF(E782&lt;&gt;"",E782,D782))</f>
        <v/>
      </c>
      <c r="G782" s="10" t="str">
        <f aca="false">IF(A782="","",DATE(YEAR(A782),MONTH(A782),1))</f>
        <v/>
      </c>
      <c r="H782" s="9" t="str">
        <f aca="false">IF(C782="","",IF(C782&gt;=0,"In","Out"))</f>
        <v/>
      </c>
    </row>
    <row r="783" customFormat="false" ht="15" hidden="false" customHeight="false" outlineLevel="0" collapsed="false">
      <c r="A783" s="7"/>
      <c r="B783" s="7"/>
      <c r="C783" s="7"/>
      <c r="D783" s="9" t="str">
        <f aca="false">IF(B783="","",IFERROR(INDEX(Rules!$B$5:$B$150,MATCH(1,INDEX(ISNUMBER(SEARCH(Rules!$A$5:$A$150,B783))*(Rules!$A$5:$A$150&lt;&gt;""),0),0)),"Uncategorized"))</f>
        <v/>
      </c>
      <c r="F783" s="9" t="str">
        <f aca="false">IF(B783="","",IF(E783&lt;&gt;"",E783,D783))</f>
        <v/>
      </c>
      <c r="G783" s="10" t="str">
        <f aca="false">IF(A783="","",DATE(YEAR(A783),MONTH(A783),1))</f>
        <v/>
      </c>
      <c r="H783" s="9" t="str">
        <f aca="false">IF(C783="","",IF(C783&gt;=0,"In","Out"))</f>
        <v/>
      </c>
    </row>
    <row r="784" customFormat="false" ht="15" hidden="false" customHeight="false" outlineLevel="0" collapsed="false">
      <c r="A784" s="7"/>
      <c r="B784" s="7"/>
      <c r="C784" s="7"/>
      <c r="D784" s="9" t="str">
        <f aca="false">IF(B784="","",IFERROR(INDEX(Rules!$B$5:$B$150,MATCH(1,INDEX(ISNUMBER(SEARCH(Rules!$A$5:$A$150,B784))*(Rules!$A$5:$A$150&lt;&gt;""),0),0)),"Uncategorized"))</f>
        <v/>
      </c>
      <c r="F784" s="9" t="str">
        <f aca="false">IF(B784="","",IF(E784&lt;&gt;"",E784,D784))</f>
        <v/>
      </c>
      <c r="G784" s="10" t="str">
        <f aca="false">IF(A784="","",DATE(YEAR(A784),MONTH(A784),1))</f>
        <v/>
      </c>
      <c r="H784" s="9" t="str">
        <f aca="false">IF(C784="","",IF(C784&gt;=0,"In","Out"))</f>
        <v/>
      </c>
    </row>
    <row r="785" customFormat="false" ht="15" hidden="false" customHeight="false" outlineLevel="0" collapsed="false">
      <c r="A785" s="7"/>
      <c r="B785" s="7"/>
      <c r="C785" s="7"/>
      <c r="D785" s="9" t="str">
        <f aca="false">IF(B785="","",IFERROR(INDEX(Rules!$B$5:$B$150,MATCH(1,INDEX(ISNUMBER(SEARCH(Rules!$A$5:$A$150,B785))*(Rules!$A$5:$A$150&lt;&gt;""),0),0)),"Uncategorized"))</f>
        <v/>
      </c>
      <c r="F785" s="9" t="str">
        <f aca="false">IF(B785="","",IF(E785&lt;&gt;"",E785,D785))</f>
        <v/>
      </c>
      <c r="G785" s="10" t="str">
        <f aca="false">IF(A785="","",DATE(YEAR(A785),MONTH(A785),1))</f>
        <v/>
      </c>
      <c r="H785" s="9" t="str">
        <f aca="false">IF(C785="","",IF(C785&gt;=0,"In","Out"))</f>
        <v/>
      </c>
    </row>
    <row r="786" customFormat="false" ht="15" hidden="false" customHeight="false" outlineLevel="0" collapsed="false">
      <c r="A786" s="7"/>
      <c r="B786" s="7"/>
      <c r="C786" s="7"/>
      <c r="D786" s="9" t="str">
        <f aca="false">IF(B786="","",IFERROR(INDEX(Rules!$B$5:$B$150,MATCH(1,INDEX(ISNUMBER(SEARCH(Rules!$A$5:$A$150,B786))*(Rules!$A$5:$A$150&lt;&gt;""),0),0)),"Uncategorized"))</f>
        <v/>
      </c>
      <c r="F786" s="9" t="str">
        <f aca="false">IF(B786="","",IF(E786&lt;&gt;"",E786,D786))</f>
        <v/>
      </c>
      <c r="G786" s="10" t="str">
        <f aca="false">IF(A786="","",DATE(YEAR(A786),MONTH(A786),1))</f>
        <v/>
      </c>
      <c r="H786" s="9" t="str">
        <f aca="false">IF(C786="","",IF(C786&gt;=0,"In","Out"))</f>
        <v/>
      </c>
    </row>
    <row r="787" customFormat="false" ht="15" hidden="false" customHeight="false" outlineLevel="0" collapsed="false">
      <c r="A787" s="7"/>
      <c r="B787" s="7"/>
      <c r="C787" s="7"/>
      <c r="D787" s="9" t="str">
        <f aca="false">IF(B787="","",IFERROR(INDEX(Rules!$B$5:$B$150,MATCH(1,INDEX(ISNUMBER(SEARCH(Rules!$A$5:$A$150,B787))*(Rules!$A$5:$A$150&lt;&gt;""),0),0)),"Uncategorized"))</f>
        <v/>
      </c>
      <c r="F787" s="9" t="str">
        <f aca="false">IF(B787="","",IF(E787&lt;&gt;"",E787,D787))</f>
        <v/>
      </c>
      <c r="G787" s="10" t="str">
        <f aca="false">IF(A787="","",DATE(YEAR(A787),MONTH(A787),1))</f>
        <v/>
      </c>
      <c r="H787" s="9" t="str">
        <f aca="false">IF(C787="","",IF(C787&gt;=0,"In","Out"))</f>
        <v/>
      </c>
    </row>
    <row r="788" customFormat="false" ht="15" hidden="false" customHeight="false" outlineLevel="0" collapsed="false">
      <c r="A788" s="7"/>
      <c r="B788" s="7"/>
      <c r="C788" s="7"/>
      <c r="D788" s="9" t="str">
        <f aca="false">IF(B788="","",IFERROR(INDEX(Rules!$B$5:$B$150,MATCH(1,INDEX(ISNUMBER(SEARCH(Rules!$A$5:$A$150,B788))*(Rules!$A$5:$A$150&lt;&gt;""),0),0)),"Uncategorized"))</f>
        <v/>
      </c>
      <c r="F788" s="9" t="str">
        <f aca="false">IF(B788="","",IF(E788&lt;&gt;"",E788,D788))</f>
        <v/>
      </c>
      <c r="G788" s="10" t="str">
        <f aca="false">IF(A788="","",DATE(YEAR(A788),MONTH(A788),1))</f>
        <v/>
      </c>
      <c r="H788" s="9" t="str">
        <f aca="false">IF(C788="","",IF(C788&gt;=0,"In","Out"))</f>
        <v/>
      </c>
    </row>
    <row r="789" customFormat="false" ht="15" hidden="false" customHeight="false" outlineLevel="0" collapsed="false">
      <c r="A789" s="7"/>
      <c r="B789" s="7"/>
      <c r="C789" s="7"/>
      <c r="D789" s="9" t="str">
        <f aca="false">IF(B789="","",IFERROR(INDEX(Rules!$B$5:$B$150,MATCH(1,INDEX(ISNUMBER(SEARCH(Rules!$A$5:$A$150,B789))*(Rules!$A$5:$A$150&lt;&gt;""),0),0)),"Uncategorized"))</f>
        <v/>
      </c>
      <c r="F789" s="9" t="str">
        <f aca="false">IF(B789="","",IF(E789&lt;&gt;"",E789,D789))</f>
        <v/>
      </c>
      <c r="G789" s="10" t="str">
        <f aca="false">IF(A789="","",DATE(YEAR(A789),MONTH(A789),1))</f>
        <v/>
      </c>
      <c r="H789" s="9" t="str">
        <f aca="false">IF(C789="","",IF(C789&gt;=0,"In","Out"))</f>
        <v/>
      </c>
    </row>
    <row r="790" customFormat="false" ht="15" hidden="false" customHeight="false" outlineLevel="0" collapsed="false">
      <c r="A790" s="7"/>
      <c r="B790" s="7"/>
      <c r="C790" s="7"/>
      <c r="D790" s="9" t="str">
        <f aca="false">IF(B790="","",IFERROR(INDEX(Rules!$B$5:$B$150,MATCH(1,INDEX(ISNUMBER(SEARCH(Rules!$A$5:$A$150,B790))*(Rules!$A$5:$A$150&lt;&gt;""),0),0)),"Uncategorized"))</f>
        <v/>
      </c>
      <c r="F790" s="9" t="str">
        <f aca="false">IF(B790="","",IF(E790&lt;&gt;"",E790,D790))</f>
        <v/>
      </c>
      <c r="G790" s="10" t="str">
        <f aca="false">IF(A790="","",DATE(YEAR(A790),MONTH(A790),1))</f>
        <v/>
      </c>
      <c r="H790" s="9" t="str">
        <f aca="false">IF(C790="","",IF(C790&gt;=0,"In","Out"))</f>
        <v/>
      </c>
    </row>
    <row r="791" customFormat="false" ht="15" hidden="false" customHeight="false" outlineLevel="0" collapsed="false">
      <c r="A791" s="7"/>
      <c r="B791" s="7"/>
      <c r="C791" s="7"/>
      <c r="D791" s="9" t="str">
        <f aca="false">IF(B791="","",IFERROR(INDEX(Rules!$B$5:$B$150,MATCH(1,INDEX(ISNUMBER(SEARCH(Rules!$A$5:$A$150,B791))*(Rules!$A$5:$A$150&lt;&gt;""),0),0)),"Uncategorized"))</f>
        <v/>
      </c>
      <c r="F791" s="9" t="str">
        <f aca="false">IF(B791="","",IF(E791&lt;&gt;"",E791,D791))</f>
        <v/>
      </c>
      <c r="G791" s="10" t="str">
        <f aca="false">IF(A791="","",DATE(YEAR(A791),MONTH(A791),1))</f>
        <v/>
      </c>
      <c r="H791" s="9" t="str">
        <f aca="false">IF(C791="","",IF(C791&gt;=0,"In","Out"))</f>
        <v/>
      </c>
    </row>
    <row r="792" customFormat="false" ht="15" hidden="false" customHeight="false" outlineLevel="0" collapsed="false">
      <c r="A792" s="7"/>
      <c r="B792" s="7"/>
      <c r="C792" s="7"/>
      <c r="D792" s="9" t="str">
        <f aca="false">IF(B792="","",IFERROR(INDEX(Rules!$B$5:$B$150,MATCH(1,INDEX(ISNUMBER(SEARCH(Rules!$A$5:$A$150,B792))*(Rules!$A$5:$A$150&lt;&gt;""),0),0)),"Uncategorized"))</f>
        <v/>
      </c>
      <c r="F792" s="9" t="str">
        <f aca="false">IF(B792="","",IF(E792&lt;&gt;"",E792,D792))</f>
        <v/>
      </c>
      <c r="G792" s="10" t="str">
        <f aca="false">IF(A792="","",DATE(YEAR(A792),MONTH(A792),1))</f>
        <v/>
      </c>
      <c r="H792" s="9" t="str">
        <f aca="false">IF(C792="","",IF(C792&gt;=0,"In","Out"))</f>
        <v/>
      </c>
    </row>
    <row r="793" customFormat="false" ht="15" hidden="false" customHeight="false" outlineLevel="0" collapsed="false">
      <c r="A793" s="7"/>
      <c r="B793" s="7"/>
      <c r="C793" s="7"/>
      <c r="D793" s="9" t="str">
        <f aca="false">IF(B793="","",IFERROR(INDEX(Rules!$B$5:$B$150,MATCH(1,INDEX(ISNUMBER(SEARCH(Rules!$A$5:$A$150,B793))*(Rules!$A$5:$A$150&lt;&gt;""),0),0)),"Uncategorized"))</f>
        <v/>
      </c>
      <c r="F793" s="9" t="str">
        <f aca="false">IF(B793="","",IF(E793&lt;&gt;"",E793,D793))</f>
        <v/>
      </c>
      <c r="G793" s="10" t="str">
        <f aca="false">IF(A793="","",DATE(YEAR(A793),MONTH(A793),1))</f>
        <v/>
      </c>
      <c r="H793" s="9" t="str">
        <f aca="false">IF(C793="","",IF(C793&gt;=0,"In","Out"))</f>
        <v/>
      </c>
    </row>
    <row r="794" customFormat="false" ht="15" hidden="false" customHeight="false" outlineLevel="0" collapsed="false">
      <c r="A794" s="7"/>
      <c r="B794" s="7"/>
      <c r="C794" s="7"/>
      <c r="D794" s="9" t="str">
        <f aca="false">IF(B794="","",IFERROR(INDEX(Rules!$B$5:$B$150,MATCH(1,INDEX(ISNUMBER(SEARCH(Rules!$A$5:$A$150,B794))*(Rules!$A$5:$A$150&lt;&gt;""),0),0)),"Uncategorized"))</f>
        <v/>
      </c>
      <c r="F794" s="9" t="str">
        <f aca="false">IF(B794="","",IF(E794&lt;&gt;"",E794,D794))</f>
        <v/>
      </c>
      <c r="G794" s="10" t="str">
        <f aca="false">IF(A794="","",DATE(YEAR(A794),MONTH(A794),1))</f>
        <v/>
      </c>
      <c r="H794" s="9" t="str">
        <f aca="false">IF(C794="","",IF(C794&gt;=0,"In","Out"))</f>
        <v/>
      </c>
    </row>
    <row r="795" customFormat="false" ht="15" hidden="false" customHeight="false" outlineLevel="0" collapsed="false">
      <c r="A795" s="7"/>
      <c r="B795" s="7"/>
      <c r="C795" s="7"/>
      <c r="D795" s="9" t="str">
        <f aca="false">IF(B795="","",IFERROR(INDEX(Rules!$B$5:$B$150,MATCH(1,INDEX(ISNUMBER(SEARCH(Rules!$A$5:$A$150,B795))*(Rules!$A$5:$A$150&lt;&gt;""),0),0)),"Uncategorized"))</f>
        <v/>
      </c>
      <c r="F795" s="9" t="str">
        <f aca="false">IF(B795="","",IF(E795&lt;&gt;"",E795,D795))</f>
        <v/>
      </c>
      <c r="G795" s="10" t="str">
        <f aca="false">IF(A795="","",DATE(YEAR(A795),MONTH(A795),1))</f>
        <v/>
      </c>
      <c r="H795" s="9" t="str">
        <f aca="false">IF(C795="","",IF(C795&gt;=0,"In","Out"))</f>
        <v/>
      </c>
    </row>
    <row r="796" customFormat="false" ht="15" hidden="false" customHeight="false" outlineLevel="0" collapsed="false">
      <c r="A796" s="7"/>
      <c r="B796" s="7"/>
      <c r="C796" s="7"/>
      <c r="D796" s="9" t="str">
        <f aca="false">IF(B796="","",IFERROR(INDEX(Rules!$B$5:$B$150,MATCH(1,INDEX(ISNUMBER(SEARCH(Rules!$A$5:$A$150,B796))*(Rules!$A$5:$A$150&lt;&gt;""),0),0)),"Uncategorized"))</f>
        <v/>
      </c>
      <c r="F796" s="9" t="str">
        <f aca="false">IF(B796="","",IF(E796&lt;&gt;"",E796,D796))</f>
        <v/>
      </c>
      <c r="G796" s="10" t="str">
        <f aca="false">IF(A796="","",DATE(YEAR(A796),MONTH(A796),1))</f>
        <v/>
      </c>
      <c r="H796" s="9" t="str">
        <f aca="false">IF(C796="","",IF(C796&gt;=0,"In","Out"))</f>
        <v/>
      </c>
    </row>
    <row r="797" customFormat="false" ht="15" hidden="false" customHeight="false" outlineLevel="0" collapsed="false">
      <c r="A797" s="7"/>
      <c r="B797" s="7"/>
      <c r="C797" s="7"/>
      <c r="D797" s="9" t="str">
        <f aca="false">IF(B797="","",IFERROR(INDEX(Rules!$B$5:$B$150,MATCH(1,INDEX(ISNUMBER(SEARCH(Rules!$A$5:$A$150,B797))*(Rules!$A$5:$A$150&lt;&gt;""),0),0)),"Uncategorized"))</f>
        <v/>
      </c>
      <c r="F797" s="9" t="str">
        <f aca="false">IF(B797="","",IF(E797&lt;&gt;"",E797,D797))</f>
        <v/>
      </c>
      <c r="G797" s="10" t="str">
        <f aca="false">IF(A797="","",DATE(YEAR(A797),MONTH(A797),1))</f>
        <v/>
      </c>
      <c r="H797" s="9" t="str">
        <f aca="false">IF(C797="","",IF(C797&gt;=0,"In","Out"))</f>
        <v/>
      </c>
    </row>
    <row r="798" customFormat="false" ht="15" hidden="false" customHeight="false" outlineLevel="0" collapsed="false">
      <c r="A798" s="7"/>
      <c r="B798" s="7"/>
      <c r="C798" s="7"/>
      <c r="D798" s="9" t="str">
        <f aca="false">IF(B798="","",IFERROR(INDEX(Rules!$B$5:$B$150,MATCH(1,INDEX(ISNUMBER(SEARCH(Rules!$A$5:$A$150,B798))*(Rules!$A$5:$A$150&lt;&gt;""),0),0)),"Uncategorized"))</f>
        <v/>
      </c>
      <c r="F798" s="9" t="str">
        <f aca="false">IF(B798="","",IF(E798&lt;&gt;"",E798,D798))</f>
        <v/>
      </c>
      <c r="G798" s="10" t="str">
        <f aca="false">IF(A798="","",DATE(YEAR(A798),MONTH(A798),1))</f>
        <v/>
      </c>
      <c r="H798" s="9" t="str">
        <f aca="false">IF(C798="","",IF(C798&gt;=0,"In","Out"))</f>
        <v/>
      </c>
    </row>
    <row r="799" customFormat="false" ht="15" hidden="false" customHeight="false" outlineLevel="0" collapsed="false">
      <c r="A799" s="7"/>
      <c r="B799" s="7"/>
      <c r="C799" s="7"/>
      <c r="D799" s="9" t="str">
        <f aca="false">IF(B799="","",IFERROR(INDEX(Rules!$B$5:$B$150,MATCH(1,INDEX(ISNUMBER(SEARCH(Rules!$A$5:$A$150,B799))*(Rules!$A$5:$A$150&lt;&gt;""),0),0)),"Uncategorized"))</f>
        <v/>
      </c>
      <c r="F799" s="9" t="str">
        <f aca="false">IF(B799="","",IF(E799&lt;&gt;"",E799,D799))</f>
        <v/>
      </c>
      <c r="G799" s="10" t="str">
        <f aca="false">IF(A799="","",DATE(YEAR(A799),MONTH(A799),1))</f>
        <v/>
      </c>
      <c r="H799" s="9" t="str">
        <f aca="false">IF(C799="","",IF(C799&gt;=0,"In","Out"))</f>
        <v/>
      </c>
    </row>
    <row r="800" customFormat="false" ht="15" hidden="false" customHeight="false" outlineLevel="0" collapsed="false">
      <c r="A800" s="7"/>
      <c r="B800" s="7"/>
      <c r="C800" s="7"/>
      <c r="D800" s="9" t="str">
        <f aca="false">IF(B800="","",IFERROR(INDEX(Rules!$B$5:$B$150,MATCH(1,INDEX(ISNUMBER(SEARCH(Rules!$A$5:$A$150,B800))*(Rules!$A$5:$A$150&lt;&gt;""),0),0)),"Uncategorized"))</f>
        <v/>
      </c>
      <c r="F800" s="9" t="str">
        <f aca="false">IF(B800="","",IF(E800&lt;&gt;"",E800,D800))</f>
        <v/>
      </c>
      <c r="G800" s="10" t="str">
        <f aca="false">IF(A800="","",DATE(YEAR(A800),MONTH(A800),1))</f>
        <v/>
      </c>
      <c r="H800" s="9" t="str">
        <f aca="false">IF(C800="","",IF(C800&gt;=0,"In","Out"))</f>
        <v/>
      </c>
    </row>
    <row r="801" customFormat="false" ht="15" hidden="false" customHeight="false" outlineLevel="0" collapsed="false">
      <c r="A801" s="7"/>
      <c r="B801" s="7"/>
      <c r="C801" s="7"/>
      <c r="D801" s="9" t="str">
        <f aca="false">IF(B801="","",IFERROR(INDEX(Rules!$B$5:$B$150,MATCH(1,INDEX(ISNUMBER(SEARCH(Rules!$A$5:$A$150,B801))*(Rules!$A$5:$A$150&lt;&gt;""),0),0)),"Uncategorized"))</f>
        <v/>
      </c>
      <c r="F801" s="9" t="str">
        <f aca="false">IF(B801="","",IF(E801&lt;&gt;"",E801,D801))</f>
        <v/>
      </c>
      <c r="G801" s="10" t="str">
        <f aca="false">IF(A801="","",DATE(YEAR(A801),MONTH(A801),1))</f>
        <v/>
      </c>
      <c r="H801" s="9" t="str">
        <f aca="false">IF(C801="","",IF(C801&gt;=0,"In","Out"))</f>
        <v/>
      </c>
    </row>
    <row r="802" customFormat="false" ht="15" hidden="false" customHeight="false" outlineLevel="0" collapsed="false">
      <c r="A802" s="7"/>
      <c r="B802" s="7"/>
      <c r="C802" s="7"/>
      <c r="D802" s="9" t="str">
        <f aca="false">IF(B802="","",IFERROR(INDEX(Rules!$B$5:$B$150,MATCH(1,INDEX(ISNUMBER(SEARCH(Rules!$A$5:$A$150,B802))*(Rules!$A$5:$A$150&lt;&gt;""),0),0)),"Uncategorized"))</f>
        <v/>
      </c>
      <c r="F802" s="9" t="str">
        <f aca="false">IF(B802="","",IF(E802&lt;&gt;"",E802,D802))</f>
        <v/>
      </c>
      <c r="G802" s="10" t="str">
        <f aca="false">IF(A802="","",DATE(YEAR(A802),MONTH(A802),1))</f>
        <v/>
      </c>
      <c r="H802" s="9" t="str">
        <f aca="false">IF(C802="","",IF(C802&gt;=0,"In","Out"))</f>
        <v/>
      </c>
    </row>
    <row r="803" customFormat="false" ht="15" hidden="false" customHeight="false" outlineLevel="0" collapsed="false">
      <c r="A803" s="7"/>
      <c r="B803" s="7"/>
      <c r="C803" s="7"/>
      <c r="D803" s="9" t="str">
        <f aca="false">IF(B803="","",IFERROR(INDEX(Rules!$B$5:$B$150,MATCH(1,INDEX(ISNUMBER(SEARCH(Rules!$A$5:$A$150,B803))*(Rules!$A$5:$A$150&lt;&gt;""),0),0)),"Uncategorized"))</f>
        <v/>
      </c>
      <c r="F803" s="9" t="str">
        <f aca="false">IF(B803="","",IF(E803&lt;&gt;"",E803,D803))</f>
        <v/>
      </c>
      <c r="G803" s="10" t="str">
        <f aca="false">IF(A803="","",DATE(YEAR(A803),MONTH(A803),1))</f>
        <v/>
      </c>
      <c r="H803" s="9" t="str">
        <f aca="false">IF(C803="","",IF(C803&gt;=0,"In","Out"))</f>
        <v/>
      </c>
    </row>
    <row r="804" customFormat="false" ht="15" hidden="false" customHeight="false" outlineLevel="0" collapsed="false">
      <c r="A804" s="7"/>
      <c r="B804" s="7"/>
      <c r="C804" s="7"/>
      <c r="D804" s="9" t="str">
        <f aca="false">IF(B804="","",IFERROR(INDEX(Rules!$B$5:$B$150,MATCH(1,INDEX(ISNUMBER(SEARCH(Rules!$A$5:$A$150,B804))*(Rules!$A$5:$A$150&lt;&gt;""),0),0)),"Uncategorized"))</f>
        <v/>
      </c>
      <c r="F804" s="9" t="str">
        <f aca="false">IF(B804="","",IF(E804&lt;&gt;"",E804,D804))</f>
        <v/>
      </c>
      <c r="G804" s="10" t="str">
        <f aca="false">IF(A804="","",DATE(YEAR(A804),MONTH(A804),1))</f>
        <v/>
      </c>
      <c r="H804" s="9" t="str">
        <f aca="false">IF(C804="","",IF(C804&gt;=0,"In","Out"))</f>
        <v/>
      </c>
    </row>
    <row r="805" customFormat="false" ht="15" hidden="false" customHeight="false" outlineLevel="0" collapsed="false">
      <c r="A805" s="7"/>
      <c r="B805" s="7"/>
      <c r="C805" s="7"/>
      <c r="D805" s="9" t="str">
        <f aca="false">IF(B805="","",IFERROR(INDEX(Rules!$B$5:$B$150,MATCH(1,INDEX(ISNUMBER(SEARCH(Rules!$A$5:$A$150,B805))*(Rules!$A$5:$A$150&lt;&gt;""),0),0)),"Uncategorized"))</f>
        <v/>
      </c>
      <c r="F805" s="9" t="str">
        <f aca="false">IF(B805="","",IF(E805&lt;&gt;"",E805,D805))</f>
        <v/>
      </c>
      <c r="G805" s="10" t="str">
        <f aca="false">IF(A805="","",DATE(YEAR(A805),MONTH(A805),1))</f>
        <v/>
      </c>
      <c r="H805" s="9" t="str">
        <f aca="false">IF(C805="","",IF(C805&gt;=0,"In","Out"))</f>
        <v/>
      </c>
    </row>
    <row r="806" customFormat="false" ht="15" hidden="false" customHeight="false" outlineLevel="0" collapsed="false">
      <c r="A806" s="7"/>
      <c r="B806" s="7"/>
      <c r="C806" s="7"/>
      <c r="D806" s="9" t="str">
        <f aca="false">IF(B806="","",IFERROR(INDEX(Rules!$B$5:$B$150,MATCH(1,INDEX(ISNUMBER(SEARCH(Rules!$A$5:$A$150,B806))*(Rules!$A$5:$A$150&lt;&gt;""),0),0)),"Uncategorized"))</f>
        <v/>
      </c>
      <c r="F806" s="9" t="str">
        <f aca="false">IF(B806="","",IF(E806&lt;&gt;"",E806,D806))</f>
        <v/>
      </c>
      <c r="G806" s="10" t="str">
        <f aca="false">IF(A806="","",DATE(YEAR(A806),MONTH(A806),1))</f>
        <v/>
      </c>
      <c r="H806" s="9" t="str">
        <f aca="false">IF(C806="","",IF(C806&gt;=0,"In","Out"))</f>
        <v/>
      </c>
    </row>
    <row r="807" customFormat="false" ht="15" hidden="false" customHeight="false" outlineLevel="0" collapsed="false">
      <c r="A807" s="7"/>
      <c r="B807" s="7"/>
      <c r="C807" s="7"/>
      <c r="D807" s="9" t="str">
        <f aca="false">IF(B807="","",IFERROR(INDEX(Rules!$B$5:$B$150,MATCH(1,INDEX(ISNUMBER(SEARCH(Rules!$A$5:$A$150,B807))*(Rules!$A$5:$A$150&lt;&gt;""),0),0)),"Uncategorized"))</f>
        <v/>
      </c>
      <c r="F807" s="9" t="str">
        <f aca="false">IF(B807="","",IF(E807&lt;&gt;"",E807,D807))</f>
        <v/>
      </c>
      <c r="G807" s="10" t="str">
        <f aca="false">IF(A807="","",DATE(YEAR(A807),MONTH(A807),1))</f>
        <v/>
      </c>
      <c r="H807" s="9" t="str">
        <f aca="false">IF(C807="","",IF(C807&gt;=0,"In","Out"))</f>
        <v/>
      </c>
    </row>
    <row r="808" customFormat="false" ht="15" hidden="false" customHeight="false" outlineLevel="0" collapsed="false">
      <c r="A808" s="7"/>
      <c r="B808" s="7"/>
      <c r="C808" s="7"/>
      <c r="D808" s="9" t="str">
        <f aca="false">IF(B808="","",IFERROR(INDEX(Rules!$B$5:$B$150,MATCH(1,INDEX(ISNUMBER(SEARCH(Rules!$A$5:$A$150,B808))*(Rules!$A$5:$A$150&lt;&gt;""),0),0)),"Uncategorized"))</f>
        <v/>
      </c>
      <c r="F808" s="9" t="str">
        <f aca="false">IF(B808="","",IF(E808&lt;&gt;"",E808,D808))</f>
        <v/>
      </c>
      <c r="G808" s="10" t="str">
        <f aca="false">IF(A808="","",DATE(YEAR(A808),MONTH(A808),1))</f>
        <v/>
      </c>
      <c r="H808" s="9" t="str">
        <f aca="false">IF(C808="","",IF(C808&gt;=0,"In","Out"))</f>
        <v/>
      </c>
    </row>
    <row r="809" customFormat="false" ht="15" hidden="false" customHeight="false" outlineLevel="0" collapsed="false">
      <c r="A809" s="7"/>
      <c r="B809" s="7"/>
      <c r="C809" s="7"/>
      <c r="D809" s="9" t="str">
        <f aca="false">IF(B809="","",IFERROR(INDEX(Rules!$B$5:$B$150,MATCH(1,INDEX(ISNUMBER(SEARCH(Rules!$A$5:$A$150,B809))*(Rules!$A$5:$A$150&lt;&gt;""),0),0)),"Uncategorized"))</f>
        <v/>
      </c>
      <c r="F809" s="9" t="str">
        <f aca="false">IF(B809="","",IF(E809&lt;&gt;"",E809,D809))</f>
        <v/>
      </c>
      <c r="G809" s="10" t="str">
        <f aca="false">IF(A809="","",DATE(YEAR(A809),MONTH(A809),1))</f>
        <v/>
      </c>
      <c r="H809" s="9" t="str">
        <f aca="false">IF(C809="","",IF(C809&gt;=0,"In","Out"))</f>
        <v/>
      </c>
    </row>
    <row r="810" customFormat="false" ht="15" hidden="false" customHeight="false" outlineLevel="0" collapsed="false">
      <c r="A810" s="7"/>
      <c r="B810" s="7"/>
      <c r="C810" s="7"/>
      <c r="D810" s="9" t="str">
        <f aca="false">IF(B810="","",IFERROR(INDEX(Rules!$B$5:$B$150,MATCH(1,INDEX(ISNUMBER(SEARCH(Rules!$A$5:$A$150,B810))*(Rules!$A$5:$A$150&lt;&gt;""),0),0)),"Uncategorized"))</f>
        <v/>
      </c>
      <c r="F810" s="9" t="str">
        <f aca="false">IF(B810="","",IF(E810&lt;&gt;"",E810,D810))</f>
        <v/>
      </c>
      <c r="G810" s="10" t="str">
        <f aca="false">IF(A810="","",DATE(YEAR(A810),MONTH(A810),1))</f>
        <v/>
      </c>
      <c r="H810" s="9" t="str">
        <f aca="false">IF(C810="","",IF(C810&gt;=0,"In","Out"))</f>
        <v/>
      </c>
    </row>
    <row r="811" customFormat="false" ht="15" hidden="false" customHeight="false" outlineLevel="0" collapsed="false">
      <c r="A811" s="7"/>
      <c r="B811" s="7"/>
      <c r="C811" s="7"/>
      <c r="D811" s="9" t="str">
        <f aca="false">IF(B811="","",IFERROR(INDEX(Rules!$B$5:$B$150,MATCH(1,INDEX(ISNUMBER(SEARCH(Rules!$A$5:$A$150,B811))*(Rules!$A$5:$A$150&lt;&gt;""),0),0)),"Uncategorized"))</f>
        <v/>
      </c>
      <c r="F811" s="9" t="str">
        <f aca="false">IF(B811="","",IF(E811&lt;&gt;"",E811,D811))</f>
        <v/>
      </c>
      <c r="G811" s="10" t="str">
        <f aca="false">IF(A811="","",DATE(YEAR(A811),MONTH(A811),1))</f>
        <v/>
      </c>
      <c r="H811" s="9" t="str">
        <f aca="false">IF(C811="","",IF(C811&gt;=0,"In","Out"))</f>
        <v/>
      </c>
    </row>
    <row r="812" customFormat="false" ht="15" hidden="false" customHeight="false" outlineLevel="0" collapsed="false">
      <c r="A812" s="7"/>
      <c r="B812" s="7"/>
      <c r="C812" s="7"/>
      <c r="D812" s="9" t="str">
        <f aca="false">IF(B812="","",IFERROR(INDEX(Rules!$B$5:$B$150,MATCH(1,INDEX(ISNUMBER(SEARCH(Rules!$A$5:$A$150,B812))*(Rules!$A$5:$A$150&lt;&gt;""),0),0)),"Uncategorized"))</f>
        <v/>
      </c>
      <c r="F812" s="9" t="str">
        <f aca="false">IF(B812="","",IF(E812&lt;&gt;"",E812,D812))</f>
        <v/>
      </c>
      <c r="G812" s="10" t="str">
        <f aca="false">IF(A812="","",DATE(YEAR(A812),MONTH(A812),1))</f>
        <v/>
      </c>
      <c r="H812" s="9" t="str">
        <f aca="false">IF(C812="","",IF(C812&gt;=0,"In","Out"))</f>
        <v/>
      </c>
    </row>
    <row r="813" customFormat="false" ht="15" hidden="false" customHeight="false" outlineLevel="0" collapsed="false">
      <c r="A813" s="7"/>
      <c r="B813" s="7"/>
      <c r="C813" s="7"/>
      <c r="D813" s="9" t="str">
        <f aca="false">IF(B813="","",IFERROR(INDEX(Rules!$B$5:$B$150,MATCH(1,INDEX(ISNUMBER(SEARCH(Rules!$A$5:$A$150,B813))*(Rules!$A$5:$A$150&lt;&gt;""),0),0)),"Uncategorized"))</f>
        <v/>
      </c>
      <c r="F813" s="9" t="str">
        <f aca="false">IF(B813="","",IF(E813&lt;&gt;"",E813,D813))</f>
        <v/>
      </c>
      <c r="G813" s="10" t="str">
        <f aca="false">IF(A813="","",DATE(YEAR(A813),MONTH(A813),1))</f>
        <v/>
      </c>
      <c r="H813" s="9" t="str">
        <f aca="false">IF(C813="","",IF(C813&gt;=0,"In","Out"))</f>
        <v/>
      </c>
    </row>
    <row r="814" customFormat="false" ht="15" hidden="false" customHeight="false" outlineLevel="0" collapsed="false">
      <c r="A814" s="7"/>
      <c r="B814" s="7"/>
      <c r="C814" s="7"/>
      <c r="D814" s="9" t="str">
        <f aca="false">IF(B814="","",IFERROR(INDEX(Rules!$B$5:$B$150,MATCH(1,INDEX(ISNUMBER(SEARCH(Rules!$A$5:$A$150,B814))*(Rules!$A$5:$A$150&lt;&gt;""),0),0)),"Uncategorized"))</f>
        <v/>
      </c>
      <c r="F814" s="9" t="str">
        <f aca="false">IF(B814="","",IF(E814&lt;&gt;"",E814,D814))</f>
        <v/>
      </c>
      <c r="G814" s="10" t="str">
        <f aca="false">IF(A814="","",DATE(YEAR(A814),MONTH(A814),1))</f>
        <v/>
      </c>
      <c r="H814" s="9" t="str">
        <f aca="false">IF(C814="","",IF(C814&gt;=0,"In","Out"))</f>
        <v/>
      </c>
    </row>
    <row r="815" customFormat="false" ht="15" hidden="false" customHeight="false" outlineLevel="0" collapsed="false">
      <c r="A815" s="7"/>
      <c r="B815" s="7"/>
      <c r="C815" s="7"/>
      <c r="D815" s="9" t="str">
        <f aca="false">IF(B815="","",IFERROR(INDEX(Rules!$B$5:$B$150,MATCH(1,INDEX(ISNUMBER(SEARCH(Rules!$A$5:$A$150,B815))*(Rules!$A$5:$A$150&lt;&gt;""),0),0)),"Uncategorized"))</f>
        <v/>
      </c>
      <c r="F815" s="9" t="str">
        <f aca="false">IF(B815="","",IF(E815&lt;&gt;"",E815,D815))</f>
        <v/>
      </c>
      <c r="G815" s="10" t="str">
        <f aca="false">IF(A815="","",DATE(YEAR(A815),MONTH(A815),1))</f>
        <v/>
      </c>
      <c r="H815" s="9" t="str">
        <f aca="false">IF(C815="","",IF(C815&gt;=0,"In","Out"))</f>
        <v/>
      </c>
    </row>
    <row r="816" customFormat="false" ht="15" hidden="false" customHeight="false" outlineLevel="0" collapsed="false">
      <c r="A816" s="7"/>
      <c r="B816" s="7"/>
      <c r="C816" s="7"/>
      <c r="D816" s="9" t="str">
        <f aca="false">IF(B816="","",IFERROR(INDEX(Rules!$B$5:$B$150,MATCH(1,INDEX(ISNUMBER(SEARCH(Rules!$A$5:$A$150,B816))*(Rules!$A$5:$A$150&lt;&gt;""),0),0)),"Uncategorized"))</f>
        <v/>
      </c>
      <c r="F816" s="9" t="str">
        <f aca="false">IF(B816="","",IF(E816&lt;&gt;"",E816,D816))</f>
        <v/>
      </c>
      <c r="G816" s="10" t="str">
        <f aca="false">IF(A816="","",DATE(YEAR(A816),MONTH(A816),1))</f>
        <v/>
      </c>
      <c r="H816" s="9" t="str">
        <f aca="false">IF(C816="","",IF(C816&gt;=0,"In","Out"))</f>
        <v/>
      </c>
    </row>
    <row r="817" customFormat="false" ht="15" hidden="false" customHeight="false" outlineLevel="0" collapsed="false">
      <c r="A817" s="7"/>
      <c r="B817" s="7"/>
      <c r="C817" s="7"/>
      <c r="D817" s="9" t="str">
        <f aca="false">IF(B817="","",IFERROR(INDEX(Rules!$B$5:$B$150,MATCH(1,INDEX(ISNUMBER(SEARCH(Rules!$A$5:$A$150,B817))*(Rules!$A$5:$A$150&lt;&gt;""),0),0)),"Uncategorized"))</f>
        <v/>
      </c>
      <c r="F817" s="9" t="str">
        <f aca="false">IF(B817="","",IF(E817&lt;&gt;"",E817,D817))</f>
        <v/>
      </c>
      <c r="G817" s="10" t="str">
        <f aca="false">IF(A817="","",DATE(YEAR(A817),MONTH(A817),1))</f>
        <v/>
      </c>
      <c r="H817" s="9" t="str">
        <f aca="false">IF(C817="","",IF(C817&gt;=0,"In","Out"))</f>
        <v/>
      </c>
    </row>
    <row r="818" customFormat="false" ht="15" hidden="false" customHeight="false" outlineLevel="0" collapsed="false">
      <c r="A818" s="7"/>
      <c r="B818" s="7"/>
      <c r="C818" s="7"/>
      <c r="D818" s="9" t="str">
        <f aca="false">IF(B818="","",IFERROR(INDEX(Rules!$B$5:$B$150,MATCH(1,INDEX(ISNUMBER(SEARCH(Rules!$A$5:$A$150,B818))*(Rules!$A$5:$A$150&lt;&gt;""),0),0)),"Uncategorized"))</f>
        <v/>
      </c>
      <c r="F818" s="9" t="str">
        <f aca="false">IF(B818="","",IF(E818&lt;&gt;"",E818,D818))</f>
        <v/>
      </c>
      <c r="G818" s="10" t="str">
        <f aca="false">IF(A818="","",DATE(YEAR(A818),MONTH(A818),1))</f>
        <v/>
      </c>
      <c r="H818" s="9" t="str">
        <f aca="false">IF(C818="","",IF(C818&gt;=0,"In","Out"))</f>
        <v/>
      </c>
    </row>
    <row r="819" customFormat="false" ht="15" hidden="false" customHeight="false" outlineLevel="0" collapsed="false">
      <c r="A819" s="7"/>
      <c r="B819" s="7"/>
      <c r="C819" s="7"/>
      <c r="D819" s="9" t="str">
        <f aca="false">IF(B819="","",IFERROR(INDEX(Rules!$B$5:$B$150,MATCH(1,INDEX(ISNUMBER(SEARCH(Rules!$A$5:$A$150,B819))*(Rules!$A$5:$A$150&lt;&gt;""),0),0)),"Uncategorized"))</f>
        <v/>
      </c>
      <c r="F819" s="9" t="str">
        <f aca="false">IF(B819="","",IF(E819&lt;&gt;"",E819,D819))</f>
        <v/>
      </c>
      <c r="G819" s="10" t="str">
        <f aca="false">IF(A819="","",DATE(YEAR(A819),MONTH(A819),1))</f>
        <v/>
      </c>
      <c r="H819" s="9" t="str">
        <f aca="false">IF(C819="","",IF(C819&gt;=0,"In","Out"))</f>
        <v/>
      </c>
    </row>
    <row r="820" customFormat="false" ht="15" hidden="false" customHeight="false" outlineLevel="0" collapsed="false">
      <c r="A820" s="7"/>
      <c r="B820" s="7"/>
      <c r="C820" s="7"/>
      <c r="D820" s="9" t="str">
        <f aca="false">IF(B820="","",IFERROR(INDEX(Rules!$B$5:$B$150,MATCH(1,INDEX(ISNUMBER(SEARCH(Rules!$A$5:$A$150,B820))*(Rules!$A$5:$A$150&lt;&gt;""),0),0)),"Uncategorized"))</f>
        <v/>
      </c>
      <c r="F820" s="9" t="str">
        <f aca="false">IF(B820="","",IF(E820&lt;&gt;"",E820,D820))</f>
        <v/>
      </c>
      <c r="G820" s="10" t="str">
        <f aca="false">IF(A820="","",DATE(YEAR(A820),MONTH(A820),1))</f>
        <v/>
      </c>
      <c r="H820" s="9" t="str">
        <f aca="false">IF(C820="","",IF(C820&gt;=0,"In","Out"))</f>
        <v/>
      </c>
    </row>
    <row r="821" customFormat="false" ht="15" hidden="false" customHeight="false" outlineLevel="0" collapsed="false">
      <c r="A821" s="7"/>
      <c r="B821" s="7"/>
      <c r="C821" s="7"/>
      <c r="D821" s="9" t="str">
        <f aca="false">IF(B821="","",IFERROR(INDEX(Rules!$B$5:$B$150,MATCH(1,INDEX(ISNUMBER(SEARCH(Rules!$A$5:$A$150,B821))*(Rules!$A$5:$A$150&lt;&gt;""),0),0)),"Uncategorized"))</f>
        <v/>
      </c>
      <c r="F821" s="9" t="str">
        <f aca="false">IF(B821="","",IF(E821&lt;&gt;"",E821,D821))</f>
        <v/>
      </c>
      <c r="G821" s="10" t="str">
        <f aca="false">IF(A821="","",DATE(YEAR(A821),MONTH(A821),1))</f>
        <v/>
      </c>
      <c r="H821" s="9" t="str">
        <f aca="false">IF(C821="","",IF(C821&gt;=0,"In","Out"))</f>
        <v/>
      </c>
    </row>
    <row r="822" customFormat="false" ht="15" hidden="false" customHeight="false" outlineLevel="0" collapsed="false">
      <c r="A822" s="7"/>
      <c r="B822" s="7"/>
      <c r="C822" s="7"/>
      <c r="D822" s="9" t="str">
        <f aca="false">IF(B822="","",IFERROR(INDEX(Rules!$B$5:$B$150,MATCH(1,INDEX(ISNUMBER(SEARCH(Rules!$A$5:$A$150,B822))*(Rules!$A$5:$A$150&lt;&gt;""),0),0)),"Uncategorized"))</f>
        <v/>
      </c>
      <c r="F822" s="9" t="str">
        <f aca="false">IF(B822="","",IF(E822&lt;&gt;"",E822,D822))</f>
        <v/>
      </c>
      <c r="G822" s="10" t="str">
        <f aca="false">IF(A822="","",DATE(YEAR(A822),MONTH(A822),1))</f>
        <v/>
      </c>
      <c r="H822" s="9" t="str">
        <f aca="false">IF(C822="","",IF(C822&gt;=0,"In","Out"))</f>
        <v/>
      </c>
    </row>
    <row r="823" customFormat="false" ht="15" hidden="false" customHeight="false" outlineLevel="0" collapsed="false">
      <c r="A823" s="7"/>
      <c r="B823" s="7"/>
      <c r="C823" s="7"/>
      <c r="D823" s="9" t="str">
        <f aca="false">IF(B823="","",IFERROR(INDEX(Rules!$B$5:$B$150,MATCH(1,INDEX(ISNUMBER(SEARCH(Rules!$A$5:$A$150,B823))*(Rules!$A$5:$A$150&lt;&gt;""),0),0)),"Uncategorized"))</f>
        <v/>
      </c>
      <c r="F823" s="9" t="str">
        <f aca="false">IF(B823="","",IF(E823&lt;&gt;"",E823,D823))</f>
        <v/>
      </c>
      <c r="G823" s="10" t="str">
        <f aca="false">IF(A823="","",DATE(YEAR(A823),MONTH(A823),1))</f>
        <v/>
      </c>
      <c r="H823" s="9" t="str">
        <f aca="false">IF(C823="","",IF(C823&gt;=0,"In","Out"))</f>
        <v/>
      </c>
    </row>
    <row r="824" customFormat="false" ht="15" hidden="false" customHeight="false" outlineLevel="0" collapsed="false">
      <c r="A824" s="7"/>
      <c r="B824" s="7"/>
      <c r="C824" s="7"/>
      <c r="D824" s="9" t="str">
        <f aca="false">IF(B824="","",IFERROR(INDEX(Rules!$B$5:$B$150,MATCH(1,INDEX(ISNUMBER(SEARCH(Rules!$A$5:$A$150,B824))*(Rules!$A$5:$A$150&lt;&gt;""),0),0)),"Uncategorized"))</f>
        <v/>
      </c>
      <c r="F824" s="9" t="str">
        <f aca="false">IF(B824="","",IF(E824&lt;&gt;"",E824,D824))</f>
        <v/>
      </c>
      <c r="G824" s="10" t="str">
        <f aca="false">IF(A824="","",DATE(YEAR(A824),MONTH(A824),1))</f>
        <v/>
      </c>
      <c r="H824" s="9" t="str">
        <f aca="false">IF(C824="","",IF(C824&gt;=0,"In","Out"))</f>
        <v/>
      </c>
    </row>
    <row r="825" customFormat="false" ht="15" hidden="false" customHeight="false" outlineLevel="0" collapsed="false">
      <c r="A825" s="7"/>
      <c r="B825" s="7"/>
      <c r="C825" s="7"/>
      <c r="D825" s="9" t="str">
        <f aca="false">IF(B825="","",IFERROR(INDEX(Rules!$B$5:$B$150,MATCH(1,INDEX(ISNUMBER(SEARCH(Rules!$A$5:$A$150,B825))*(Rules!$A$5:$A$150&lt;&gt;""),0),0)),"Uncategorized"))</f>
        <v/>
      </c>
      <c r="F825" s="9" t="str">
        <f aca="false">IF(B825="","",IF(E825&lt;&gt;"",E825,D825))</f>
        <v/>
      </c>
      <c r="G825" s="10" t="str">
        <f aca="false">IF(A825="","",DATE(YEAR(A825),MONTH(A825),1))</f>
        <v/>
      </c>
      <c r="H825" s="9" t="str">
        <f aca="false">IF(C825="","",IF(C825&gt;=0,"In","Out"))</f>
        <v/>
      </c>
    </row>
    <row r="826" customFormat="false" ht="15" hidden="false" customHeight="false" outlineLevel="0" collapsed="false">
      <c r="A826" s="7"/>
      <c r="B826" s="7"/>
      <c r="C826" s="7"/>
      <c r="D826" s="9" t="str">
        <f aca="false">IF(B826="","",IFERROR(INDEX(Rules!$B$5:$B$150,MATCH(1,INDEX(ISNUMBER(SEARCH(Rules!$A$5:$A$150,B826))*(Rules!$A$5:$A$150&lt;&gt;""),0),0)),"Uncategorized"))</f>
        <v/>
      </c>
      <c r="F826" s="9" t="str">
        <f aca="false">IF(B826="","",IF(E826&lt;&gt;"",E826,D826))</f>
        <v/>
      </c>
      <c r="G826" s="10" t="str">
        <f aca="false">IF(A826="","",DATE(YEAR(A826),MONTH(A826),1))</f>
        <v/>
      </c>
      <c r="H826" s="9" t="str">
        <f aca="false">IF(C826="","",IF(C826&gt;=0,"In","Out"))</f>
        <v/>
      </c>
    </row>
    <row r="827" customFormat="false" ht="15" hidden="false" customHeight="false" outlineLevel="0" collapsed="false">
      <c r="A827" s="7"/>
      <c r="B827" s="7"/>
      <c r="C827" s="7"/>
      <c r="D827" s="9" t="str">
        <f aca="false">IF(B827="","",IFERROR(INDEX(Rules!$B$5:$B$150,MATCH(1,INDEX(ISNUMBER(SEARCH(Rules!$A$5:$A$150,B827))*(Rules!$A$5:$A$150&lt;&gt;""),0),0)),"Uncategorized"))</f>
        <v/>
      </c>
      <c r="F827" s="9" t="str">
        <f aca="false">IF(B827="","",IF(E827&lt;&gt;"",E827,D827))</f>
        <v/>
      </c>
      <c r="G827" s="10" t="str">
        <f aca="false">IF(A827="","",DATE(YEAR(A827),MONTH(A827),1))</f>
        <v/>
      </c>
      <c r="H827" s="9" t="str">
        <f aca="false">IF(C827="","",IF(C827&gt;=0,"In","Out"))</f>
        <v/>
      </c>
    </row>
    <row r="828" customFormat="false" ht="15" hidden="false" customHeight="false" outlineLevel="0" collapsed="false">
      <c r="A828" s="7"/>
      <c r="B828" s="7"/>
      <c r="C828" s="7"/>
      <c r="D828" s="9" t="str">
        <f aca="false">IF(B828="","",IFERROR(INDEX(Rules!$B$5:$B$150,MATCH(1,INDEX(ISNUMBER(SEARCH(Rules!$A$5:$A$150,B828))*(Rules!$A$5:$A$150&lt;&gt;""),0),0)),"Uncategorized"))</f>
        <v/>
      </c>
      <c r="F828" s="9" t="str">
        <f aca="false">IF(B828="","",IF(E828&lt;&gt;"",E828,D828))</f>
        <v/>
      </c>
      <c r="G828" s="10" t="str">
        <f aca="false">IF(A828="","",DATE(YEAR(A828),MONTH(A828),1))</f>
        <v/>
      </c>
      <c r="H828" s="9" t="str">
        <f aca="false">IF(C828="","",IF(C828&gt;=0,"In","Out"))</f>
        <v/>
      </c>
    </row>
    <row r="829" customFormat="false" ht="15" hidden="false" customHeight="false" outlineLevel="0" collapsed="false">
      <c r="A829" s="7"/>
      <c r="B829" s="7"/>
      <c r="C829" s="7"/>
      <c r="D829" s="9" t="str">
        <f aca="false">IF(B829="","",IFERROR(INDEX(Rules!$B$5:$B$150,MATCH(1,INDEX(ISNUMBER(SEARCH(Rules!$A$5:$A$150,B829))*(Rules!$A$5:$A$150&lt;&gt;""),0),0)),"Uncategorized"))</f>
        <v/>
      </c>
      <c r="F829" s="9" t="str">
        <f aca="false">IF(B829="","",IF(E829&lt;&gt;"",E829,D829))</f>
        <v/>
      </c>
      <c r="G829" s="10" t="str">
        <f aca="false">IF(A829="","",DATE(YEAR(A829),MONTH(A829),1))</f>
        <v/>
      </c>
      <c r="H829" s="9" t="str">
        <f aca="false">IF(C829="","",IF(C829&gt;=0,"In","Out"))</f>
        <v/>
      </c>
    </row>
    <row r="830" customFormat="false" ht="15" hidden="false" customHeight="false" outlineLevel="0" collapsed="false">
      <c r="A830" s="7"/>
      <c r="B830" s="7"/>
      <c r="C830" s="7"/>
      <c r="D830" s="9" t="str">
        <f aca="false">IF(B830="","",IFERROR(INDEX(Rules!$B$5:$B$150,MATCH(1,INDEX(ISNUMBER(SEARCH(Rules!$A$5:$A$150,B830))*(Rules!$A$5:$A$150&lt;&gt;""),0),0)),"Uncategorized"))</f>
        <v/>
      </c>
      <c r="F830" s="9" t="str">
        <f aca="false">IF(B830="","",IF(E830&lt;&gt;"",E830,D830))</f>
        <v/>
      </c>
      <c r="G830" s="10" t="str">
        <f aca="false">IF(A830="","",DATE(YEAR(A830),MONTH(A830),1))</f>
        <v/>
      </c>
      <c r="H830" s="9" t="str">
        <f aca="false">IF(C830="","",IF(C830&gt;=0,"In","Out"))</f>
        <v/>
      </c>
    </row>
    <row r="831" customFormat="false" ht="15" hidden="false" customHeight="false" outlineLevel="0" collapsed="false">
      <c r="A831" s="7"/>
      <c r="B831" s="7"/>
      <c r="C831" s="7"/>
      <c r="D831" s="9" t="str">
        <f aca="false">IF(B831="","",IFERROR(INDEX(Rules!$B$5:$B$150,MATCH(1,INDEX(ISNUMBER(SEARCH(Rules!$A$5:$A$150,B831))*(Rules!$A$5:$A$150&lt;&gt;""),0),0)),"Uncategorized"))</f>
        <v/>
      </c>
      <c r="F831" s="9" t="str">
        <f aca="false">IF(B831="","",IF(E831&lt;&gt;"",E831,D831))</f>
        <v/>
      </c>
      <c r="G831" s="10" t="str">
        <f aca="false">IF(A831="","",DATE(YEAR(A831),MONTH(A831),1))</f>
        <v/>
      </c>
      <c r="H831" s="9" t="str">
        <f aca="false">IF(C831="","",IF(C831&gt;=0,"In","Out"))</f>
        <v/>
      </c>
    </row>
    <row r="832" customFormat="false" ht="15" hidden="false" customHeight="false" outlineLevel="0" collapsed="false">
      <c r="A832" s="7"/>
      <c r="B832" s="7"/>
      <c r="C832" s="7"/>
      <c r="D832" s="9" t="str">
        <f aca="false">IF(B832="","",IFERROR(INDEX(Rules!$B$5:$B$150,MATCH(1,INDEX(ISNUMBER(SEARCH(Rules!$A$5:$A$150,B832))*(Rules!$A$5:$A$150&lt;&gt;""),0),0)),"Uncategorized"))</f>
        <v/>
      </c>
      <c r="F832" s="9" t="str">
        <f aca="false">IF(B832="","",IF(E832&lt;&gt;"",E832,D832))</f>
        <v/>
      </c>
      <c r="G832" s="10" t="str">
        <f aca="false">IF(A832="","",DATE(YEAR(A832),MONTH(A832),1))</f>
        <v/>
      </c>
      <c r="H832" s="9" t="str">
        <f aca="false">IF(C832="","",IF(C832&gt;=0,"In","Out"))</f>
        <v/>
      </c>
    </row>
    <row r="833" customFormat="false" ht="15" hidden="false" customHeight="false" outlineLevel="0" collapsed="false">
      <c r="A833" s="7"/>
      <c r="B833" s="7"/>
      <c r="C833" s="7"/>
      <c r="D833" s="9" t="str">
        <f aca="false">IF(B833="","",IFERROR(INDEX(Rules!$B$5:$B$150,MATCH(1,INDEX(ISNUMBER(SEARCH(Rules!$A$5:$A$150,B833))*(Rules!$A$5:$A$150&lt;&gt;""),0),0)),"Uncategorized"))</f>
        <v/>
      </c>
      <c r="F833" s="9" t="str">
        <f aca="false">IF(B833="","",IF(E833&lt;&gt;"",E833,D833))</f>
        <v/>
      </c>
      <c r="G833" s="10" t="str">
        <f aca="false">IF(A833="","",DATE(YEAR(A833),MONTH(A833),1))</f>
        <v/>
      </c>
      <c r="H833" s="9" t="str">
        <f aca="false">IF(C833="","",IF(C833&gt;=0,"In","Out"))</f>
        <v/>
      </c>
    </row>
    <row r="834" customFormat="false" ht="15" hidden="false" customHeight="false" outlineLevel="0" collapsed="false">
      <c r="A834" s="7"/>
      <c r="B834" s="7"/>
      <c r="C834" s="7"/>
      <c r="D834" s="9" t="str">
        <f aca="false">IF(B834="","",IFERROR(INDEX(Rules!$B$5:$B$150,MATCH(1,INDEX(ISNUMBER(SEARCH(Rules!$A$5:$A$150,B834))*(Rules!$A$5:$A$150&lt;&gt;""),0),0)),"Uncategorized"))</f>
        <v/>
      </c>
      <c r="F834" s="9" t="str">
        <f aca="false">IF(B834="","",IF(E834&lt;&gt;"",E834,D834))</f>
        <v/>
      </c>
      <c r="G834" s="10" t="str">
        <f aca="false">IF(A834="","",DATE(YEAR(A834),MONTH(A834),1))</f>
        <v/>
      </c>
      <c r="H834" s="9" t="str">
        <f aca="false">IF(C834="","",IF(C834&gt;=0,"In","Out"))</f>
        <v/>
      </c>
    </row>
    <row r="835" customFormat="false" ht="15" hidden="false" customHeight="false" outlineLevel="0" collapsed="false">
      <c r="A835" s="7"/>
      <c r="B835" s="7"/>
      <c r="C835" s="7"/>
      <c r="D835" s="9" t="str">
        <f aca="false">IF(B835="","",IFERROR(INDEX(Rules!$B$5:$B$150,MATCH(1,INDEX(ISNUMBER(SEARCH(Rules!$A$5:$A$150,B835))*(Rules!$A$5:$A$150&lt;&gt;""),0),0)),"Uncategorized"))</f>
        <v/>
      </c>
      <c r="F835" s="9" t="str">
        <f aca="false">IF(B835="","",IF(E835&lt;&gt;"",E835,D835))</f>
        <v/>
      </c>
      <c r="G835" s="10" t="str">
        <f aca="false">IF(A835="","",DATE(YEAR(A835),MONTH(A835),1))</f>
        <v/>
      </c>
      <c r="H835" s="9" t="str">
        <f aca="false">IF(C835="","",IF(C835&gt;=0,"In","Out"))</f>
        <v/>
      </c>
    </row>
    <row r="836" customFormat="false" ht="15" hidden="false" customHeight="false" outlineLevel="0" collapsed="false">
      <c r="A836" s="7"/>
      <c r="B836" s="7"/>
      <c r="C836" s="7"/>
      <c r="D836" s="9" t="str">
        <f aca="false">IF(B836="","",IFERROR(INDEX(Rules!$B$5:$B$150,MATCH(1,INDEX(ISNUMBER(SEARCH(Rules!$A$5:$A$150,B836))*(Rules!$A$5:$A$150&lt;&gt;""),0),0)),"Uncategorized"))</f>
        <v/>
      </c>
      <c r="F836" s="9" t="str">
        <f aca="false">IF(B836="","",IF(E836&lt;&gt;"",E836,D836))</f>
        <v/>
      </c>
      <c r="G836" s="10" t="str">
        <f aca="false">IF(A836="","",DATE(YEAR(A836),MONTH(A836),1))</f>
        <v/>
      </c>
      <c r="H836" s="9" t="str">
        <f aca="false">IF(C836="","",IF(C836&gt;=0,"In","Out"))</f>
        <v/>
      </c>
    </row>
    <row r="837" customFormat="false" ht="15" hidden="false" customHeight="false" outlineLevel="0" collapsed="false">
      <c r="A837" s="7"/>
      <c r="B837" s="7"/>
      <c r="C837" s="7"/>
      <c r="D837" s="9" t="str">
        <f aca="false">IF(B837="","",IFERROR(INDEX(Rules!$B$5:$B$150,MATCH(1,INDEX(ISNUMBER(SEARCH(Rules!$A$5:$A$150,B837))*(Rules!$A$5:$A$150&lt;&gt;""),0),0)),"Uncategorized"))</f>
        <v/>
      </c>
      <c r="F837" s="9" t="str">
        <f aca="false">IF(B837="","",IF(E837&lt;&gt;"",E837,D837))</f>
        <v/>
      </c>
      <c r="G837" s="10" t="str">
        <f aca="false">IF(A837="","",DATE(YEAR(A837),MONTH(A837),1))</f>
        <v/>
      </c>
      <c r="H837" s="9" t="str">
        <f aca="false">IF(C837="","",IF(C837&gt;=0,"In","Out"))</f>
        <v/>
      </c>
    </row>
    <row r="838" customFormat="false" ht="15" hidden="false" customHeight="false" outlineLevel="0" collapsed="false">
      <c r="A838" s="7"/>
      <c r="B838" s="7"/>
      <c r="C838" s="7"/>
      <c r="D838" s="9" t="str">
        <f aca="false">IF(B838="","",IFERROR(INDEX(Rules!$B$5:$B$150,MATCH(1,INDEX(ISNUMBER(SEARCH(Rules!$A$5:$A$150,B838))*(Rules!$A$5:$A$150&lt;&gt;""),0),0)),"Uncategorized"))</f>
        <v/>
      </c>
      <c r="F838" s="9" t="str">
        <f aca="false">IF(B838="","",IF(E838&lt;&gt;"",E838,D838))</f>
        <v/>
      </c>
      <c r="G838" s="10" t="str">
        <f aca="false">IF(A838="","",DATE(YEAR(A838),MONTH(A838),1))</f>
        <v/>
      </c>
      <c r="H838" s="9" t="str">
        <f aca="false">IF(C838="","",IF(C838&gt;=0,"In","Out"))</f>
        <v/>
      </c>
    </row>
    <row r="839" customFormat="false" ht="15" hidden="false" customHeight="false" outlineLevel="0" collapsed="false">
      <c r="A839" s="7"/>
      <c r="B839" s="7"/>
      <c r="C839" s="7"/>
      <c r="D839" s="9" t="str">
        <f aca="false">IF(B839="","",IFERROR(INDEX(Rules!$B$5:$B$150,MATCH(1,INDEX(ISNUMBER(SEARCH(Rules!$A$5:$A$150,B839))*(Rules!$A$5:$A$150&lt;&gt;""),0),0)),"Uncategorized"))</f>
        <v/>
      </c>
      <c r="F839" s="9" t="str">
        <f aca="false">IF(B839="","",IF(E839&lt;&gt;"",E839,D839))</f>
        <v/>
      </c>
      <c r="G839" s="10" t="str">
        <f aca="false">IF(A839="","",DATE(YEAR(A839),MONTH(A839),1))</f>
        <v/>
      </c>
      <c r="H839" s="9" t="str">
        <f aca="false">IF(C839="","",IF(C839&gt;=0,"In","Out"))</f>
        <v/>
      </c>
    </row>
    <row r="840" customFormat="false" ht="15" hidden="false" customHeight="false" outlineLevel="0" collapsed="false">
      <c r="A840" s="7"/>
      <c r="B840" s="7"/>
      <c r="C840" s="7"/>
      <c r="D840" s="9" t="str">
        <f aca="false">IF(B840="","",IFERROR(INDEX(Rules!$B$5:$B$150,MATCH(1,INDEX(ISNUMBER(SEARCH(Rules!$A$5:$A$150,B840))*(Rules!$A$5:$A$150&lt;&gt;""),0),0)),"Uncategorized"))</f>
        <v/>
      </c>
      <c r="F840" s="9" t="str">
        <f aca="false">IF(B840="","",IF(E840&lt;&gt;"",E840,D840))</f>
        <v/>
      </c>
      <c r="G840" s="10" t="str">
        <f aca="false">IF(A840="","",DATE(YEAR(A840),MONTH(A840),1))</f>
        <v/>
      </c>
      <c r="H840" s="9" t="str">
        <f aca="false">IF(C840="","",IF(C840&gt;=0,"In","Out"))</f>
        <v/>
      </c>
    </row>
    <row r="841" customFormat="false" ht="15" hidden="false" customHeight="false" outlineLevel="0" collapsed="false">
      <c r="A841" s="7"/>
      <c r="B841" s="7"/>
      <c r="C841" s="7"/>
      <c r="D841" s="9" t="str">
        <f aca="false">IF(B841="","",IFERROR(INDEX(Rules!$B$5:$B$150,MATCH(1,INDEX(ISNUMBER(SEARCH(Rules!$A$5:$A$150,B841))*(Rules!$A$5:$A$150&lt;&gt;""),0),0)),"Uncategorized"))</f>
        <v/>
      </c>
      <c r="F841" s="9" t="str">
        <f aca="false">IF(B841="","",IF(E841&lt;&gt;"",E841,D841))</f>
        <v/>
      </c>
      <c r="G841" s="10" t="str">
        <f aca="false">IF(A841="","",DATE(YEAR(A841),MONTH(A841),1))</f>
        <v/>
      </c>
      <c r="H841" s="9" t="str">
        <f aca="false">IF(C841="","",IF(C841&gt;=0,"In","Out"))</f>
        <v/>
      </c>
    </row>
    <row r="842" customFormat="false" ht="15" hidden="false" customHeight="false" outlineLevel="0" collapsed="false">
      <c r="A842" s="7"/>
      <c r="B842" s="7"/>
      <c r="C842" s="7"/>
      <c r="D842" s="9" t="str">
        <f aca="false">IF(B842="","",IFERROR(INDEX(Rules!$B$5:$B$150,MATCH(1,INDEX(ISNUMBER(SEARCH(Rules!$A$5:$A$150,B842))*(Rules!$A$5:$A$150&lt;&gt;""),0),0)),"Uncategorized"))</f>
        <v/>
      </c>
      <c r="F842" s="9" t="str">
        <f aca="false">IF(B842="","",IF(E842&lt;&gt;"",E842,D842))</f>
        <v/>
      </c>
      <c r="G842" s="10" t="str">
        <f aca="false">IF(A842="","",DATE(YEAR(A842),MONTH(A842),1))</f>
        <v/>
      </c>
      <c r="H842" s="9" t="str">
        <f aca="false">IF(C842="","",IF(C842&gt;=0,"In","Out"))</f>
        <v/>
      </c>
    </row>
    <row r="843" customFormat="false" ht="15" hidden="false" customHeight="false" outlineLevel="0" collapsed="false">
      <c r="A843" s="7"/>
      <c r="B843" s="7"/>
      <c r="C843" s="7"/>
      <c r="D843" s="9" t="str">
        <f aca="false">IF(B843="","",IFERROR(INDEX(Rules!$B$5:$B$150,MATCH(1,INDEX(ISNUMBER(SEARCH(Rules!$A$5:$A$150,B843))*(Rules!$A$5:$A$150&lt;&gt;""),0),0)),"Uncategorized"))</f>
        <v/>
      </c>
      <c r="F843" s="9" t="str">
        <f aca="false">IF(B843="","",IF(E843&lt;&gt;"",E843,D843))</f>
        <v/>
      </c>
      <c r="G843" s="10" t="str">
        <f aca="false">IF(A843="","",DATE(YEAR(A843),MONTH(A843),1))</f>
        <v/>
      </c>
      <c r="H843" s="9" t="str">
        <f aca="false">IF(C843="","",IF(C843&gt;=0,"In","Out"))</f>
        <v/>
      </c>
    </row>
    <row r="844" customFormat="false" ht="15" hidden="false" customHeight="false" outlineLevel="0" collapsed="false">
      <c r="A844" s="7"/>
      <c r="B844" s="7"/>
      <c r="C844" s="7"/>
      <c r="D844" s="9" t="str">
        <f aca="false">IF(B844="","",IFERROR(INDEX(Rules!$B$5:$B$150,MATCH(1,INDEX(ISNUMBER(SEARCH(Rules!$A$5:$A$150,B844))*(Rules!$A$5:$A$150&lt;&gt;""),0),0)),"Uncategorized"))</f>
        <v/>
      </c>
      <c r="F844" s="9" t="str">
        <f aca="false">IF(B844="","",IF(E844&lt;&gt;"",E844,D844))</f>
        <v/>
      </c>
      <c r="G844" s="10" t="str">
        <f aca="false">IF(A844="","",DATE(YEAR(A844),MONTH(A844),1))</f>
        <v/>
      </c>
      <c r="H844" s="9" t="str">
        <f aca="false">IF(C844="","",IF(C844&gt;=0,"In","Out"))</f>
        <v/>
      </c>
    </row>
    <row r="845" customFormat="false" ht="15" hidden="false" customHeight="false" outlineLevel="0" collapsed="false">
      <c r="A845" s="7"/>
      <c r="B845" s="7"/>
      <c r="C845" s="7"/>
      <c r="D845" s="9" t="str">
        <f aca="false">IF(B845="","",IFERROR(INDEX(Rules!$B$5:$B$150,MATCH(1,INDEX(ISNUMBER(SEARCH(Rules!$A$5:$A$150,B845))*(Rules!$A$5:$A$150&lt;&gt;""),0),0)),"Uncategorized"))</f>
        <v/>
      </c>
      <c r="F845" s="9" t="str">
        <f aca="false">IF(B845="","",IF(E845&lt;&gt;"",E845,D845))</f>
        <v/>
      </c>
      <c r="G845" s="10" t="str">
        <f aca="false">IF(A845="","",DATE(YEAR(A845),MONTH(A845),1))</f>
        <v/>
      </c>
      <c r="H845" s="9" t="str">
        <f aca="false">IF(C845="","",IF(C845&gt;=0,"In","Out"))</f>
        <v/>
      </c>
    </row>
    <row r="846" customFormat="false" ht="15" hidden="false" customHeight="false" outlineLevel="0" collapsed="false">
      <c r="A846" s="7"/>
      <c r="B846" s="7"/>
      <c r="C846" s="7"/>
      <c r="D846" s="9" t="str">
        <f aca="false">IF(B846="","",IFERROR(INDEX(Rules!$B$5:$B$150,MATCH(1,INDEX(ISNUMBER(SEARCH(Rules!$A$5:$A$150,B846))*(Rules!$A$5:$A$150&lt;&gt;""),0),0)),"Uncategorized"))</f>
        <v/>
      </c>
      <c r="F846" s="9" t="str">
        <f aca="false">IF(B846="","",IF(E846&lt;&gt;"",E846,D846))</f>
        <v/>
      </c>
      <c r="G846" s="10" t="str">
        <f aca="false">IF(A846="","",DATE(YEAR(A846),MONTH(A846),1))</f>
        <v/>
      </c>
      <c r="H846" s="9" t="str">
        <f aca="false">IF(C846="","",IF(C846&gt;=0,"In","Out"))</f>
        <v/>
      </c>
    </row>
    <row r="847" customFormat="false" ht="15" hidden="false" customHeight="false" outlineLevel="0" collapsed="false">
      <c r="A847" s="7"/>
      <c r="B847" s="7"/>
      <c r="C847" s="7"/>
      <c r="D847" s="9" t="str">
        <f aca="false">IF(B847="","",IFERROR(INDEX(Rules!$B$5:$B$150,MATCH(1,INDEX(ISNUMBER(SEARCH(Rules!$A$5:$A$150,B847))*(Rules!$A$5:$A$150&lt;&gt;""),0),0)),"Uncategorized"))</f>
        <v/>
      </c>
      <c r="F847" s="9" t="str">
        <f aca="false">IF(B847="","",IF(E847&lt;&gt;"",E847,D847))</f>
        <v/>
      </c>
      <c r="G847" s="10" t="str">
        <f aca="false">IF(A847="","",DATE(YEAR(A847),MONTH(A847),1))</f>
        <v/>
      </c>
      <c r="H847" s="9" t="str">
        <f aca="false">IF(C847="","",IF(C847&gt;=0,"In","Out"))</f>
        <v/>
      </c>
    </row>
    <row r="848" customFormat="false" ht="15" hidden="false" customHeight="false" outlineLevel="0" collapsed="false">
      <c r="A848" s="7"/>
      <c r="B848" s="7"/>
      <c r="C848" s="7"/>
      <c r="D848" s="9" t="str">
        <f aca="false">IF(B848="","",IFERROR(INDEX(Rules!$B$5:$B$150,MATCH(1,INDEX(ISNUMBER(SEARCH(Rules!$A$5:$A$150,B848))*(Rules!$A$5:$A$150&lt;&gt;""),0),0)),"Uncategorized"))</f>
        <v/>
      </c>
      <c r="F848" s="9" t="str">
        <f aca="false">IF(B848="","",IF(E848&lt;&gt;"",E848,D848))</f>
        <v/>
      </c>
      <c r="G848" s="10" t="str">
        <f aca="false">IF(A848="","",DATE(YEAR(A848),MONTH(A848),1))</f>
        <v/>
      </c>
      <c r="H848" s="9" t="str">
        <f aca="false">IF(C848="","",IF(C848&gt;=0,"In","Out"))</f>
        <v/>
      </c>
    </row>
    <row r="849" customFormat="false" ht="15" hidden="false" customHeight="false" outlineLevel="0" collapsed="false">
      <c r="A849" s="7"/>
      <c r="B849" s="7"/>
      <c r="C849" s="7"/>
      <c r="D849" s="9" t="str">
        <f aca="false">IF(B849="","",IFERROR(INDEX(Rules!$B$5:$B$150,MATCH(1,INDEX(ISNUMBER(SEARCH(Rules!$A$5:$A$150,B849))*(Rules!$A$5:$A$150&lt;&gt;""),0),0)),"Uncategorized"))</f>
        <v/>
      </c>
      <c r="F849" s="9" t="str">
        <f aca="false">IF(B849="","",IF(E849&lt;&gt;"",E849,D849))</f>
        <v/>
      </c>
      <c r="G849" s="10" t="str">
        <f aca="false">IF(A849="","",DATE(YEAR(A849),MONTH(A849),1))</f>
        <v/>
      </c>
      <c r="H849" s="9" t="str">
        <f aca="false">IF(C849="","",IF(C849&gt;=0,"In","Out"))</f>
        <v/>
      </c>
    </row>
    <row r="850" customFormat="false" ht="15" hidden="false" customHeight="false" outlineLevel="0" collapsed="false">
      <c r="A850" s="7"/>
      <c r="B850" s="7"/>
      <c r="C850" s="7"/>
      <c r="D850" s="9" t="str">
        <f aca="false">IF(B850="","",IFERROR(INDEX(Rules!$B$5:$B$150,MATCH(1,INDEX(ISNUMBER(SEARCH(Rules!$A$5:$A$150,B850))*(Rules!$A$5:$A$150&lt;&gt;""),0),0)),"Uncategorized"))</f>
        <v/>
      </c>
      <c r="F850" s="9" t="str">
        <f aca="false">IF(B850="","",IF(E850&lt;&gt;"",E850,D850))</f>
        <v/>
      </c>
      <c r="G850" s="10" t="str">
        <f aca="false">IF(A850="","",DATE(YEAR(A850),MONTH(A850),1))</f>
        <v/>
      </c>
      <c r="H850" s="9" t="str">
        <f aca="false">IF(C850="","",IF(C850&gt;=0,"In","Out"))</f>
        <v/>
      </c>
    </row>
    <row r="851" customFormat="false" ht="15" hidden="false" customHeight="false" outlineLevel="0" collapsed="false">
      <c r="A851" s="7"/>
      <c r="B851" s="7"/>
      <c r="C851" s="7"/>
      <c r="D851" s="9" t="str">
        <f aca="false">IF(B851="","",IFERROR(INDEX(Rules!$B$5:$B$150,MATCH(1,INDEX(ISNUMBER(SEARCH(Rules!$A$5:$A$150,B851))*(Rules!$A$5:$A$150&lt;&gt;""),0),0)),"Uncategorized"))</f>
        <v/>
      </c>
      <c r="F851" s="9" t="str">
        <f aca="false">IF(B851="","",IF(E851&lt;&gt;"",E851,D851))</f>
        <v/>
      </c>
      <c r="G851" s="10" t="str">
        <f aca="false">IF(A851="","",DATE(YEAR(A851),MONTH(A851),1))</f>
        <v/>
      </c>
      <c r="H851" s="9" t="str">
        <f aca="false">IF(C851="","",IF(C851&gt;=0,"In","Out"))</f>
        <v/>
      </c>
    </row>
    <row r="852" customFormat="false" ht="15" hidden="false" customHeight="false" outlineLevel="0" collapsed="false">
      <c r="A852" s="7"/>
      <c r="B852" s="7"/>
      <c r="C852" s="7"/>
      <c r="D852" s="9" t="str">
        <f aca="false">IF(B852="","",IFERROR(INDEX(Rules!$B$5:$B$150,MATCH(1,INDEX(ISNUMBER(SEARCH(Rules!$A$5:$A$150,B852))*(Rules!$A$5:$A$150&lt;&gt;""),0),0)),"Uncategorized"))</f>
        <v/>
      </c>
      <c r="F852" s="9" t="str">
        <f aca="false">IF(B852="","",IF(E852&lt;&gt;"",E852,D852))</f>
        <v/>
      </c>
      <c r="G852" s="10" t="str">
        <f aca="false">IF(A852="","",DATE(YEAR(A852),MONTH(A852),1))</f>
        <v/>
      </c>
      <c r="H852" s="9" t="str">
        <f aca="false">IF(C852="","",IF(C852&gt;=0,"In","Out"))</f>
        <v/>
      </c>
    </row>
    <row r="853" customFormat="false" ht="15" hidden="false" customHeight="false" outlineLevel="0" collapsed="false">
      <c r="A853" s="7"/>
      <c r="B853" s="7"/>
      <c r="C853" s="7"/>
      <c r="D853" s="9" t="str">
        <f aca="false">IF(B853="","",IFERROR(INDEX(Rules!$B$5:$B$150,MATCH(1,INDEX(ISNUMBER(SEARCH(Rules!$A$5:$A$150,B853))*(Rules!$A$5:$A$150&lt;&gt;""),0),0)),"Uncategorized"))</f>
        <v/>
      </c>
      <c r="F853" s="9" t="str">
        <f aca="false">IF(B853="","",IF(E853&lt;&gt;"",E853,D853))</f>
        <v/>
      </c>
      <c r="G853" s="10" t="str">
        <f aca="false">IF(A853="","",DATE(YEAR(A853),MONTH(A853),1))</f>
        <v/>
      </c>
      <c r="H853" s="9" t="str">
        <f aca="false">IF(C853="","",IF(C853&gt;=0,"In","Out"))</f>
        <v/>
      </c>
    </row>
    <row r="854" customFormat="false" ht="15" hidden="false" customHeight="false" outlineLevel="0" collapsed="false">
      <c r="A854" s="7"/>
      <c r="B854" s="7"/>
      <c r="C854" s="7"/>
      <c r="D854" s="9" t="str">
        <f aca="false">IF(B854="","",IFERROR(INDEX(Rules!$B$5:$B$150,MATCH(1,INDEX(ISNUMBER(SEARCH(Rules!$A$5:$A$150,B854))*(Rules!$A$5:$A$150&lt;&gt;""),0),0)),"Uncategorized"))</f>
        <v/>
      </c>
      <c r="F854" s="9" t="str">
        <f aca="false">IF(B854="","",IF(E854&lt;&gt;"",E854,D854))</f>
        <v/>
      </c>
      <c r="G854" s="10" t="str">
        <f aca="false">IF(A854="","",DATE(YEAR(A854),MONTH(A854),1))</f>
        <v/>
      </c>
      <c r="H854" s="9" t="str">
        <f aca="false">IF(C854="","",IF(C854&gt;=0,"In","Out"))</f>
        <v/>
      </c>
    </row>
    <row r="855" customFormat="false" ht="15" hidden="false" customHeight="false" outlineLevel="0" collapsed="false">
      <c r="A855" s="7"/>
      <c r="B855" s="7"/>
      <c r="C855" s="7"/>
      <c r="D855" s="9" t="str">
        <f aca="false">IF(B855="","",IFERROR(INDEX(Rules!$B$5:$B$150,MATCH(1,INDEX(ISNUMBER(SEARCH(Rules!$A$5:$A$150,B855))*(Rules!$A$5:$A$150&lt;&gt;""),0),0)),"Uncategorized"))</f>
        <v/>
      </c>
      <c r="F855" s="9" t="str">
        <f aca="false">IF(B855="","",IF(E855&lt;&gt;"",E855,D855))</f>
        <v/>
      </c>
      <c r="G855" s="10" t="str">
        <f aca="false">IF(A855="","",DATE(YEAR(A855),MONTH(A855),1))</f>
        <v/>
      </c>
      <c r="H855" s="9" t="str">
        <f aca="false">IF(C855="","",IF(C855&gt;=0,"In","Out"))</f>
        <v/>
      </c>
    </row>
    <row r="856" customFormat="false" ht="15" hidden="false" customHeight="false" outlineLevel="0" collapsed="false">
      <c r="A856" s="7"/>
      <c r="B856" s="7"/>
      <c r="C856" s="7"/>
      <c r="D856" s="9" t="str">
        <f aca="false">IF(B856="","",IFERROR(INDEX(Rules!$B$5:$B$150,MATCH(1,INDEX(ISNUMBER(SEARCH(Rules!$A$5:$A$150,B856))*(Rules!$A$5:$A$150&lt;&gt;""),0),0)),"Uncategorized"))</f>
        <v/>
      </c>
      <c r="F856" s="9" t="str">
        <f aca="false">IF(B856="","",IF(E856&lt;&gt;"",E856,D856))</f>
        <v/>
      </c>
      <c r="G856" s="10" t="str">
        <f aca="false">IF(A856="","",DATE(YEAR(A856),MONTH(A856),1))</f>
        <v/>
      </c>
      <c r="H856" s="9" t="str">
        <f aca="false">IF(C856="","",IF(C856&gt;=0,"In","Out"))</f>
        <v/>
      </c>
    </row>
    <row r="857" customFormat="false" ht="15" hidden="false" customHeight="false" outlineLevel="0" collapsed="false">
      <c r="A857" s="7"/>
      <c r="B857" s="7"/>
      <c r="C857" s="7"/>
      <c r="D857" s="9" t="str">
        <f aca="false">IF(B857="","",IFERROR(INDEX(Rules!$B$5:$B$150,MATCH(1,INDEX(ISNUMBER(SEARCH(Rules!$A$5:$A$150,B857))*(Rules!$A$5:$A$150&lt;&gt;""),0),0)),"Uncategorized"))</f>
        <v/>
      </c>
      <c r="F857" s="9" t="str">
        <f aca="false">IF(B857="","",IF(E857&lt;&gt;"",E857,D857))</f>
        <v/>
      </c>
      <c r="G857" s="10" t="str">
        <f aca="false">IF(A857="","",DATE(YEAR(A857),MONTH(A857),1))</f>
        <v/>
      </c>
      <c r="H857" s="9" t="str">
        <f aca="false">IF(C857="","",IF(C857&gt;=0,"In","Out"))</f>
        <v/>
      </c>
    </row>
    <row r="858" customFormat="false" ht="15" hidden="false" customHeight="false" outlineLevel="0" collapsed="false">
      <c r="A858" s="7"/>
      <c r="B858" s="7"/>
      <c r="C858" s="7"/>
      <c r="D858" s="9" t="str">
        <f aca="false">IF(B858="","",IFERROR(INDEX(Rules!$B$5:$B$150,MATCH(1,INDEX(ISNUMBER(SEARCH(Rules!$A$5:$A$150,B858))*(Rules!$A$5:$A$150&lt;&gt;""),0),0)),"Uncategorized"))</f>
        <v/>
      </c>
      <c r="F858" s="9" t="str">
        <f aca="false">IF(B858="","",IF(E858&lt;&gt;"",E858,D858))</f>
        <v/>
      </c>
      <c r="G858" s="10" t="str">
        <f aca="false">IF(A858="","",DATE(YEAR(A858),MONTH(A858),1))</f>
        <v/>
      </c>
      <c r="H858" s="9" t="str">
        <f aca="false">IF(C858="","",IF(C858&gt;=0,"In","Out"))</f>
        <v/>
      </c>
    </row>
    <row r="859" customFormat="false" ht="15" hidden="false" customHeight="false" outlineLevel="0" collapsed="false">
      <c r="A859" s="7"/>
      <c r="B859" s="7"/>
      <c r="C859" s="7"/>
      <c r="D859" s="9" t="str">
        <f aca="false">IF(B859="","",IFERROR(INDEX(Rules!$B$5:$B$150,MATCH(1,INDEX(ISNUMBER(SEARCH(Rules!$A$5:$A$150,B859))*(Rules!$A$5:$A$150&lt;&gt;""),0),0)),"Uncategorized"))</f>
        <v/>
      </c>
      <c r="F859" s="9" t="str">
        <f aca="false">IF(B859="","",IF(E859&lt;&gt;"",E859,D859))</f>
        <v/>
      </c>
      <c r="G859" s="10" t="str">
        <f aca="false">IF(A859="","",DATE(YEAR(A859),MONTH(A859),1))</f>
        <v/>
      </c>
      <c r="H859" s="9" t="str">
        <f aca="false">IF(C859="","",IF(C859&gt;=0,"In","Out"))</f>
        <v/>
      </c>
    </row>
    <row r="860" customFormat="false" ht="15" hidden="false" customHeight="false" outlineLevel="0" collapsed="false">
      <c r="A860" s="7"/>
      <c r="B860" s="7"/>
      <c r="C860" s="7"/>
      <c r="D860" s="9" t="str">
        <f aca="false">IF(B860="","",IFERROR(INDEX(Rules!$B$5:$B$150,MATCH(1,INDEX(ISNUMBER(SEARCH(Rules!$A$5:$A$150,B860))*(Rules!$A$5:$A$150&lt;&gt;""),0),0)),"Uncategorized"))</f>
        <v/>
      </c>
      <c r="F860" s="9" t="str">
        <f aca="false">IF(B860="","",IF(E860&lt;&gt;"",E860,D860))</f>
        <v/>
      </c>
      <c r="G860" s="10" t="str">
        <f aca="false">IF(A860="","",DATE(YEAR(A860),MONTH(A860),1))</f>
        <v/>
      </c>
      <c r="H860" s="9" t="str">
        <f aca="false">IF(C860="","",IF(C860&gt;=0,"In","Out"))</f>
        <v/>
      </c>
    </row>
    <row r="861" customFormat="false" ht="15" hidden="false" customHeight="false" outlineLevel="0" collapsed="false">
      <c r="A861" s="7"/>
      <c r="B861" s="7"/>
      <c r="C861" s="7"/>
      <c r="D861" s="9" t="str">
        <f aca="false">IF(B861="","",IFERROR(INDEX(Rules!$B$5:$B$150,MATCH(1,INDEX(ISNUMBER(SEARCH(Rules!$A$5:$A$150,B861))*(Rules!$A$5:$A$150&lt;&gt;""),0),0)),"Uncategorized"))</f>
        <v/>
      </c>
      <c r="F861" s="9" t="str">
        <f aca="false">IF(B861="","",IF(E861&lt;&gt;"",E861,D861))</f>
        <v/>
      </c>
      <c r="G861" s="10" t="str">
        <f aca="false">IF(A861="","",DATE(YEAR(A861),MONTH(A861),1))</f>
        <v/>
      </c>
      <c r="H861" s="9" t="str">
        <f aca="false">IF(C861="","",IF(C861&gt;=0,"In","Out"))</f>
        <v/>
      </c>
    </row>
    <row r="862" customFormat="false" ht="15" hidden="false" customHeight="false" outlineLevel="0" collapsed="false">
      <c r="A862" s="7"/>
      <c r="B862" s="7"/>
      <c r="C862" s="7"/>
      <c r="D862" s="9" t="str">
        <f aca="false">IF(B862="","",IFERROR(INDEX(Rules!$B$5:$B$150,MATCH(1,INDEX(ISNUMBER(SEARCH(Rules!$A$5:$A$150,B862))*(Rules!$A$5:$A$150&lt;&gt;""),0),0)),"Uncategorized"))</f>
        <v/>
      </c>
      <c r="F862" s="9" t="str">
        <f aca="false">IF(B862="","",IF(E862&lt;&gt;"",E862,D862))</f>
        <v/>
      </c>
      <c r="G862" s="10" t="str">
        <f aca="false">IF(A862="","",DATE(YEAR(A862),MONTH(A862),1))</f>
        <v/>
      </c>
      <c r="H862" s="9" t="str">
        <f aca="false">IF(C862="","",IF(C862&gt;=0,"In","Out"))</f>
        <v/>
      </c>
    </row>
    <row r="863" customFormat="false" ht="15" hidden="false" customHeight="false" outlineLevel="0" collapsed="false">
      <c r="A863" s="7"/>
      <c r="B863" s="7"/>
      <c r="C863" s="7"/>
      <c r="D863" s="9" t="str">
        <f aca="false">IF(B863="","",IFERROR(INDEX(Rules!$B$5:$B$150,MATCH(1,INDEX(ISNUMBER(SEARCH(Rules!$A$5:$A$150,B863))*(Rules!$A$5:$A$150&lt;&gt;""),0),0)),"Uncategorized"))</f>
        <v/>
      </c>
      <c r="F863" s="9" t="str">
        <f aca="false">IF(B863="","",IF(E863&lt;&gt;"",E863,D863))</f>
        <v/>
      </c>
      <c r="G863" s="10" t="str">
        <f aca="false">IF(A863="","",DATE(YEAR(A863),MONTH(A863),1))</f>
        <v/>
      </c>
      <c r="H863" s="9" t="str">
        <f aca="false">IF(C863="","",IF(C863&gt;=0,"In","Out"))</f>
        <v/>
      </c>
    </row>
    <row r="864" customFormat="false" ht="15" hidden="false" customHeight="false" outlineLevel="0" collapsed="false">
      <c r="A864" s="7"/>
      <c r="B864" s="7"/>
      <c r="C864" s="7"/>
      <c r="D864" s="9" t="str">
        <f aca="false">IF(B864="","",IFERROR(INDEX(Rules!$B$5:$B$150,MATCH(1,INDEX(ISNUMBER(SEARCH(Rules!$A$5:$A$150,B864))*(Rules!$A$5:$A$150&lt;&gt;""),0),0)),"Uncategorized"))</f>
        <v/>
      </c>
      <c r="F864" s="9" t="str">
        <f aca="false">IF(B864="","",IF(E864&lt;&gt;"",E864,D864))</f>
        <v/>
      </c>
      <c r="G864" s="10" t="str">
        <f aca="false">IF(A864="","",DATE(YEAR(A864),MONTH(A864),1))</f>
        <v/>
      </c>
      <c r="H864" s="9" t="str">
        <f aca="false">IF(C864="","",IF(C864&gt;=0,"In","Out"))</f>
        <v/>
      </c>
    </row>
    <row r="865" customFormat="false" ht="15" hidden="false" customHeight="false" outlineLevel="0" collapsed="false">
      <c r="A865" s="7"/>
      <c r="B865" s="7"/>
      <c r="C865" s="7"/>
      <c r="D865" s="9" t="str">
        <f aca="false">IF(B865="","",IFERROR(INDEX(Rules!$B$5:$B$150,MATCH(1,INDEX(ISNUMBER(SEARCH(Rules!$A$5:$A$150,B865))*(Rules!$A$5:$A$150&lt;&gt;""),0),0)),"Uncategorized"))</f>
        <v/>
      </c>
      <c r="F865" s="9" t="str">
        <f aca="false">IF(B865="","",IF(E865&lt;&gt;"",E865,D865))</f>
        <v/>
      </c>
      <c r="G865" s="10" t="str">
        <f aca="false">IF(A865="","",DATE(YEAR(A865),MONTH(A865),1))</f>
        <v/>
      </c>
      <c r="H865" s="9" t="str">
        <f aca="false">IF(C865="","",IF(C865&gt;=0,"In","Out"))</f>
        <v/>
      </c>
    </row>
    <row r="866" customFormat="false" ht="15" hidden="false" customHeight="false" outlineLevel="0" collapsed="false">
      <c r="A866" s="7"/>
      <c r="B866" s="7"/>
      <c r="C866" s="7"/>
      <c r="D866" s="9" t="str">
        <f aca="false">IF(B866="","",IFERROR(INDEX(Rules!$B$5:$B$150,MATCH(1,INDEX(ISNUMBER(SEARCH(Rules!$A$5:$A$150,B866))*(Rules!$A$5:$A$150&lt;&gt;""),0),0)),"Uncategorized"))</f>
        <v/>
      </c>
      <c r="F866" s="9" t="str">
        <f aca="false">IF(B866="","",IF(E866&lt;&gt;"",E866,D866))</f>
        <v/>
      </c>
      <c r="G866" s="10" t="str">
        <f aca="false">IF(A866="","",DATE(YEAR(A866),MONTH(A866),1))</f>
        <v/>
      </c>
      <c r="H866" s="9" t="str">
        <f aca="false">IF(C866="","",IF(C866&gt;=0,"In","Out"))</f>
        <v/>
      </c>
    </row>
    <row r="867" customFormat="false" ht="15" hidden="false" customHeight="false" outlineLevel="0" collapsed="false">
      <c r="A867" s="7"/>
      <c r="B867" s="7"/>
      <c r="C867" s="7"/>
      <c r="D867" s="9" t="str">
        <f aca="false">IF(B867="","",IFERROR(INDEX(Rules!$B$5:$B$150,MATCH(1,INDEX(ISNUMBER(SEARCH(Rules!$A$5:$A$150,B867))*(Rules!$A$5:$A$150&lt;&gt;""),0),0)),"Uncategorized"))</f>
        <v/>
      </c>
      <c r="F867" s="9" t="str">
        <f aca="false">IF(B867="","",IF(E867&lt;&gt;"",E867,D867))</f>
        <v/>
      </c>
      <c r="G867" s="10" t="str">
        <f aca="false">IF(A867="","",DATE(YEAR(A867),MONTH(A867),1))</f>
        <v/>
      </c>
      <c r="H867" s="9" t="str">
        <f aca="false">IF(C867="","",IF(C867&gt;=0,"In","Out"))</f>
        <v/>
      </c>
    </row>
    <row r="868" customFormat="false" ht="15" hidden="false" customHeight="false" outlineLevel="0" collapsed="false">
      <c r="A868" s="7"/>
      <c r="B868" s="7"/>
      <c r="C868" s="7"/>
      <c r="D868" s="9" t="str">
        <f aca="false">IF(B868="","",IFERROR(INDEX(Rules!$B$5:$B$150,MATCH(1,INDEX(ISNUMBER(SEARCH(Rules!$A$5:$A$150,B868))*(Rules!$A$5:$A$150&lt;&gt;""),0),0)),"Uncategorized"))</f>
        <v/>
      </c>
      <c r="F868" s="9" t="str">
        <f aca="false">IF(B868="","",IF(E868&lt;&gt;"",E868,D868))</f>
        <v/>
      </c>
      <c r="G868" s="10" t="str">
        <f aca="false">IF(A868="","",DATE(YEAR(A868),MONTH(A868),1))</f>
        <v/>
      </c>
      <c r="H868" s="9" t="str">
        <f aca="false">IF(C868="","",IF(C868&gt;=0,"In","Out"))</f>
        <v/>
      </c>
    </row>
    <row r="869" customFormat="false" ht="15" hidden="false" customHeight="false" outlineLevel="0" collapsed="false">
      <c r="A869" s="7"/>
      <c r="B869" s="7"/>
      <c r="C869" s="7"/>
      <c r="D869" s="9" t="str">
        <f aca="false">IF(B869="","",IFERROR(INDEX(Rules!$B$5:$B$150,MATCH(1,INDEX(ISNUMBER(SEARCH(Rules!$A$5:$A$150,B869))*(Rules!$A$5:$A$150&lt;&gt;""),0),0)),"Uncategorized"))</f>
        <v/>
      </c>
      <c r="F869" s="9" t="str">
        <f aca="false">IF(B869="","",IF(E869&lt;&gt;"",E869,D869))</f>
        <v/>
      </c>
      <c r="G869" s="10" t="str">
        <f aca="false">IF(A869="","",DATE(YEAR(A869),MONTH(A869),1))</f>
        <v/>
      </c>
      <c r="H869" s="9" t="str">
        <f aca="false">IF(C869="","",IF(C869&gt;=0,"In","Out"))</f>
        <v/>
      </c>
    </row>
    <row r="870" customFormat="false" ht="15" hidden="false" customHeight="false" outlineLevel="0" collapsed="false">
      <c r="A870" s="7"/>
      <c r="B870" s="7"/>
      <c r="C870" s="7"/>
      <c r="D870" s="9" t="str">
        <f aca="false">IF(B870="","",IFERROR(INDEX(Rules!$B$5:$B$150,MATCH(1,INDEX(ISNUMBER(SEARCH(Rules!$A$5:$A$150,B870))*(Rules!$A$5:$A$150&lt;&gt;""),0),0)),"Uncategorized"))</f>
        <v/>
      </c>
      <c r="F870" s="9" t="str">
        <f aca="false">IF(B870="","",IF(E870&lt;&gt;"",E870,D870))</f>
        <v/>
      </c>
      <c r="G870" s="10" t="str">
        <f aca="false">IF(A870="","",DATE(YEAR(A870),MONTH(A870),1))</f>
        <v/>
      </c>
      <c r="H870" s="9" t="str">
        <f aca="false">IF(C870="","",IF(C870&gt;=0,"In","Out"))</f>
        <v/>
      </c>
    </row>
    <row r="871" customFormat="false" ht="15" hidden="false" customHeight="false" outlineLevel="0" collapsed="false">
      <c r="A871" s="7"/>
      <c r="B871" s="7"/>
      <c r="C871" s="7"/>
      <c r="D871" s="9" t="str">
        <f aca="false">IF(B871="","",IFERROR(INDEX(Rules!$B$5:$B$150,MATCH(1,INDEX(ISNUMBER(SEARCH(Rules!$A$5:$A$150,B871))*(Rules!$A$5:$A$150&lt;&gt;""),0),0)),"Uncategorized"))</f>
        <v/>
      </c>
      <c r="F871" s="9" t="str">
        <f aca="false">IF(B871="","",IF(E871&lt;&gt;"",E871,D871))</f>
        <v/>
      </c>
      <c r="G871" s="10" t="str">
        <f aca="false">IF(A871="","",DATE(YEAR(A871),MONTH(A871),1))</f>
        <v/>
      </c>
      <c r="H871" s="9" t="str">
        <f aca="false">IF(C871="","",IF(C871&gt;=0,"In","Out"))</f>
        <v/>
      </c>
    </row>
    <row r="872" customFormat="false" ht="15" hidden="false" customHeight="false" outlineLevel="0" collapsed="false">
      <c r="A872" s="7"/>
      <c r="B872" s="7"/>
      <c r="C872" s="7"/>
      <c r="D872" s="9" t="str">
        <f aca="false">IF(B872="","",IFERROR(INDEX(Rules!$B$5:$B$150,MATCH(1,INDEX(ISNUMBER(SEARCH(Rules!$A$5:$A$150,B872))*(Rules!$A$5:$A$150&lt;&gt;""),0),0)),"Uncategorized"))</f>
        <v/>
      </c>
      <c r="F872" s="9" t="str">
        <f aca="false">IF(B872="","",IF(E872&lt;&gt;"",E872,D872))</f>
        <v/>
      </c>
      <c r="G872" s="10" t="str">
        <f aca="false">IF(A872="","",DATE(YEAR(A872),MONTH(A872),1))</f>
        <v/>
      </c>
      <c r="H872" s="9" t="str">
        <f aca="false">IF(C872="","",IF(C872&gt;=0,"In","Out"))</f>
        <v/>
      </c>
    </row>
    <row r="873" customFormat="false" ht="15" hidden="false" customHeight="false" outlineLevel="0" collapsed="false">
      <c r="A873" s="7"/>
      <c r="B873" s="7"/>
      <c r="C873" s="7"/>
      <c r="D873" s="9" t="str">
        <f aca="false">IF(B873="","",IFERROR(INDEX(Rules!$B$5:$B$150,MATCH(1,INDEX(ISNUMBER(SEARCH(Rules!$A$5:$A$150,B873))*(Rules!$A$5:$A$150&lt;&gt;""),0),0)),"Uncategorized"))</f>
        <v/>
      </c>
      <c r="F873" s="9" t="str">
        <f aca="false">IF(B873="","",IF(E873&lt;&gt;"",E873,D873))</f>
        <v/>
      </c>
      <c r="G873" s="10" t="str">
        <f aca="false">IF(A873="","",DATE(YEAR(A873),MONTH(A873),1))</f>
        <v/>
      </c>
      <c r="H873" s="9" t="str">
        <f aca="false">IF(C873="","",IF(C873&gt;=0,"In","Out"))</f>
        <v/>
      </c>
    </row>
    <row r="874" customFormat="false" ht="15" hidden="false" customHeight="false" outlineLevel="0" collapsed="false">
      <c r="A874" s="7"/>
      <c r="B874" s="7"/>
      <c r="C874" s="7"/>
      <c r="D874" s="9" t="str">
        <f aca="false">IF(B874="","",IFERROR(INDEX(Rules!$B$5:$B$150,MATCH(1,INDEX(ISNUMBER(SEARCH(Rules!$A$5:$A$150,B874))*(Rules!$A$5:$A$150&lt;&gt;""),0),0)),"Uncategorized"))</f>
        <v/>
      </c>
      <c r="F874" s="9" t="str">
        <f aca="false">IF(B874="","",IF(E874&lt;&gt;"",E874,D874))</f>
        <v/>
      </c>
      <c r="G874" s="10" t="str">
        <f aca="false">IF(A874="","",DATE(YEAR(A874),MONTH(A874),1))</f>
        <v/>
      </c>
      <c r="H874" s="9" t="str">
        <f aca="false">IF(C874="","",IF(C874&gt;=0,"In","Out"))</f>
        <v/>
      </c>
    </row>
    <row r="875" customFormat="false" ht="15" hidden="false" customHeight="false" outlineLevel="0" collapsed="false">
      <c r="A875" s="7"/>
      <c r="B875" s="7"/>
      <c r="C875" s="7"/>
      <c r="D875" s="9" t="str">
        <f aca="false">IF(B875="","",IFERROR(INDEX(Rules!$B$5:$B$150,MATCH(1,INDEX(ISNUMBER(SEARCH(Rules!$A$5:$A$150,B875))*(Rules!$A$5:$A$150&lt;&gt;""),0),0)),"Uncategorized"))</f>
        <v/>
      </c>
      <c r="F875" s="9" t="str">
        <f aca="false">IF(B875="","",IF(E875&lt;&gt;"",E875,D875))</f>
        <v/>
      </c>
      <c r="G875" s="10" t="str">
        <f aca="false">IF(A875="","",DATE(YEAR(A875),MONTH(A875),1))</f>
        <v/>
      </c>
      <c r="H875" s="9" t="str">
        <f aca="false">IF(C875="","",IF(C875&gt;=0,"In","Out"))</f>
        <v/>
      </c>
    </row>
    <row r="876" customFormat="false" ht="15" hidden="false" customHeight="false" outlineLevel="0" collapsed="false">
      <c r="A876" s="7"/>
      <c r="B876" s="7"/>
      <c r="C876" s="7"/>
      <c r="D876" s="9" t="str">
        <f aca="false">IF(B876="","",IFERROR(INDEX(Rules!$B$5:$B$150,MATCH(1,INDEX(ISNUMBER(SEARCH(Rules!$A$5:$A$150,B876))*(Rules!$A$5:$A$150&lt;&gt;""),0),0)),"Uncategorized"))</f>
        <v/>
      </c>
      <c r="F876" s="9" t="str">
        <f aca="false">IF(B876="","",IF(E876&lt;&gt;"",E876,D876))</f>
        <v/>
      </c>
      <c r="G876" s="10" t="str">
        <f aca="false">IF(A876="","",DATE(YEAR(A876),MONTH(A876),1))</f>
        <v/>
      </c>
      <c r="H876" s="9" t="str">
        <f aca="false">IF(C876="","",IF(C876&gt;=0,"In","Out"))</f>
        <v/>
      </c>
    </row>
    <row r="877" customFormat="false" ht="15" hidden="false" customHeight="false" outlineLevel="0" collapsed="false">
      <c r="A877" s="7"/>
      <c r="B877" s="7"/>
      <c r="C877" s="7"/>
      <c r="D877" s="9" t="str">
        <f aca="false">IF(B877="","",IFERROR(INDEX(Rules!$B$5:$B$150,MATCH(1,INDEX(ISNUMBER(SEARCH(Rules!$A$5:$A$150,B877))*(Rules!$A$5:$A$150&lt;&gt;""),0),0)),"Uncategorized"))</f>
        <v/>
      </c>
      <c r="F877" s="9" t="str">
        <f aca="false">IF(B877="","",IF(E877&lt;&gt;"",E877,D877))</f>
        <v/>
      </c>
      <c r="G877" s="10" t="str">
        <f aca="false">IF(A877="","",DATE(YEAR(A877),MONTH(A877),1))</f>
        <v/>
      </c>
      <c r="H877" s="9" t="str">
        <f aca="false">IF(C877="","",IF(C877&gt;=0,"In","Out"))</f>
        <v/>
      </c>
    </row>
    <row r="878" customFormat="false" ht="15" hidden="false" customHeight="false" outlineLevel="0" collapsed="false">
      <c r="A878" s="7"/>
      <c r="B878" s="7"/>
      <c r="C878" s="7"/>
      <c r="D878" s="9" t="str">
        <f aca="false">IF(B878="","",IFERROR(INDEX(Rules!$B$5:$B$150,MATCH(1,INDEX(ISNUMBER(SEARCH(Rules!$A$5:$A$150,B878))*(Rules!$A$5:$A$150&lt;&gt;""),0),0)),"Uncategorized"))</f>
        <v/>
      </c>
      <c r="F878" s="9" t="str">
        <f aca="false">IF(B878="","",IF(E878&lt;&gt;"",E878,D878))</f>
        <v/>
      </c>
      <c r="G878" s="10" t="str">
        <f aca="false">IF(A878="","",DATE(YEAR(A878),MONTH(A878),1))</f>
        <v/>
      </c>
      <c r="H878" s="9" t="str">
        <f aca="false">IF(C878="","",IF(C878&gt;=0,"In","Out"))</f>
        <v/>
      </c>
    </row>
    <row r="879" customFormat="false" ht="15" hidden="false" customHeight="false" outlineLevel="0" collapsed="false">
      <c r="A879" s="7"/>
      <c r="B879" s="7"/>
      <c r="C879" s="7"/>
      <c r="D879" s="9" t="str">
        <f aca="false">IF(B879="","",IFERROR(INDEX(Rules!$B$5:$B$150,MATCH(1,INDEX(ISNUMBER(SEARCH(Rules!$A$5:$A$150,B879))*(Rules!$A$5:$A$150&lt;&gt;""),0),0)),"Uncategorized"))</f>
        <v/>
      </c>
      <c r="F879" s="9" t="str">
        <f aca="false">IF(B879="","",IF(E879&lt;&gt;"",E879,D879))</f>
        <v/>
      </c>
      <c r="G879" s="10" t="str">
        <f aca="false">IF(A879="","",DATE(YEAR(A879),MONTH(A879),1))</f>
        <v/>
      </c>
      <c r="H879" s="9" t="str">
        <f aca="false">IF(C879="","",IF(C879&gt;=0,"In","Out"))</f>
        <v/>
      </c>
    </row>
    <row r="880" customFormat="false" ht="15" hidden="false" customHeight="false" outlineLevel="0" collapsed="false">
      <c r="A880" s="7"/>
      <c r="B880" s="7"/>
      <c r="C880" s="7"/>
      <c r="D880" s="9" t="str">
        <f aca="false">IF(B880="","",IFERROR(INDEX(Rules!$B$5:$B$150,MATCH(1,INDEX(ISNUMBER(SEARCH(Rules!$A$5:$A$150,B880))*(Rules!$A$5:$A$150&lt;&gt;""),0),0)),"Uncategorized"))</f>
        <v/>
      </c>
      <c r="F880" s="9" t="str">
        <f aca="false">IF(B880="","",IF(E880&lt;&gt;"",E880,D880))</f>
        <v/>
      </c>
      <c r="G880" s="10" t="str">
        <f aca="false">IF(A880="","",DATE(YEAR(A880),MONTH(A880),1))</f>
        <v/>
      </c>
      <c r="H880" s="9" t="str">
        <f aca="false">IF(C880="","",IF(C880&gt;=0,"In","Out"))</f>
        <v/>
      </c>
    </row>
    <row r="881" customFormat="false" ht="15" hidden="false" customHeight="false" outlineLevel="0" collapsed="false">
      <c r="A881" s="7"/>
      <c r="B881" s="7"/>
      <c r="C881" s="7"/>
      <c r="D881" s="9" t="str">
        <f aca="false">IF(B881="","",IFERROR(INDEX(Rules!$B$5:$B$150,MATCH(1,INDEX(ISNUMBER(SEARCH(Rules!$A$5:$A$150,B881))*(Rules!$A$5:$A$150&lt;&gt;""),0),0)),"Uncategorized"))</f>
        <v/>
      </c>
      <c r="F881" s="9" t="str">
        <f aca="false">IF(B881="","",IF(E881&lt;&gt;"",E881,D881))</f>
        <v/>
      </c>
      <c r="G881" s="10" t="str">
        <f aca="false">IF(A881="","",DATE(YEAR(A881),MONTH(A881),1))</f>
        <v/>
      </c>
      <c r="H881" s="9" t="str">
        <f aca="false">IF(C881="","",IF(C881&gt;=0,"In","Out"))</f>
        <v/>
      </c>
    </row>
    <row r="882" customFormat="false" ht="15" hidden="false" customHeight="false" outlineLevel="0" collapsed="false">
      <c r="A882" s="7"/>
      <c r="B882" s="7"/>
      <c r="C882" s="7"/>
      <c r="D882" s="9" t="str">
        <f aca="false">IF(B882="","",IFERROR(INDEX(Rules!$B$5:$B$150,MATCH(1,INDEX(ISNUMBER(SEARCH(Rules!$A$5:$A$150,B882))*(Rules!$A$5:$A$150&lt;&gt;""),0),0)),"Uncategorized"))</f>
        <v/>
      </c>
      <c r="F882" s="9" t="str">
        <f aca="false">IF(B882="","",IF(E882&lt;&gt;"",E882,D882))</f>
        <v/>
      </c>
      <c r="G882" s="10" t="str">
        <f aca="false">IF(A882="","",DATE(YEAR(A882),MONTH(A882),1))</f>
        <v/>
      </c>
      <c r="H882" s="9" t="str">
        <f aca="false">IF(C882="","",IF(C882&gt;=0,"In","Out"))</f>
        <v/>
      </c>
    </row>
    <row r="883" customFormat="false" ht="15" hidden="false" customHeight="false" outlineLevel="0" collapsed="false">
      <c r="A883" s="7"/>
      <c r="B883" s="7"/>
      <c r="C883" s="7"/>
      <c r="D883" s="9" t="str">
        <f aca="false">IF(B883="","",IFERROR(INDEX(Rules!$B$5:$B$150,MATCH(1,INDEX(ISNUMBER(SEARCH(Rules!$A$5:$A$150,B883))*(Rules!$A$5:$A$150&lt;&gt;""),0),0)),"Uncategorized"))</f>
        <v/>
      </c>
      <c r="F883" s="9" t="str">
        <f aca="false">IF(B883="","",IF(E883&lt;&gt;"",E883,D883))</f>
        <v/>
      </c>
      <c r="G883" s="10" t="str">
        <f aca="false">IF(A883="","",DATE(YEAR(A883),MONTH(A883),1))</f>
        <v/>
      </c>
      <c r="H883" s="9" t="str">
        <f aca="false">IF(C883="","",IF(C883&gt;=0,"In","Out"))</f>
        <v/>
      </c>
    </row>
    <row r="884" customFormat="false" ht="15" hidden="false" customHeight="false" outlineLevel="0" collapsed="false">
      <c r="A884" s="7"/>
      <c r="B884" s="7"/>
      <c r="C884" s="7"/>
      <c r="D884" s="9" t="str">
        <f aca="false">IF(B884="","",IFERROR(INDEX(Rules!$B$5:$B$150,MATCH(1,INDEX(ISNUMBER(SEARCH(Rules!$A$5:$A$150,B884))*(Rules!$A$5:$A$150&lt;&gt;""),0),0)),"Uncategorized"))</f>
        <v/>
      </c>
      <c r="F884" s="9" t="str">
        <f aca="false">IF(B884="","",IF(E884&lt;&gt;"",E884,D884))</f>
        <v/>
      </c>
      <c r="G884" s="10" t="str">
        <f aca="false">IF(A884="","",DATE(YEAR(A884),MONTH(A884),1))</f>
        <v/>
      </c>
      <c r="H884" s="9" t="str">
        <f aca="false">IF(C884="","",IF(C884&gt;=0,"In","Out"))</f>
        <v/>
      </c>
    </row>
    <row r="885" customFormat="false" ht="15" hidden="false" customHeight="false" outlineLevel="0" collapsed="false">
      <c r="A885" s="7"/>
      <c r="B885" s="7"/>
      <c r="C885" s="7"/>
      <c r="D885" s="9" t="str">
        <f aca="false">IF(B885="","",IFERROR(INDEX(Rules!$B$5:$B$150,MATCH(1,INDEX(ISNUMBER(SEARCH(Rules!$A$5:$A$150,B885))*(Rules!$A$5:$A$150&lt;&gt;""),0),0)),"Uncategorized"))</f>
        <v/>
      </c>
      <c r="F885" s="9" t="str">
        <f aca="false">IF(B885="","",IF(E885&lt;&gt;"",E885,D885))</f>
        <v/>
      </c>
      <c r="G885" s="10" t="str">
        <f aca="false">IF(A885="","",DATE(YEAR(A885),MONTH(A885),1))</f>
        <v/>
      </c>
      <c r="H885" s="9" t="str">
        <f aca="false">IF(C885="","",IF(C885&gt;=0,"In","Out"))</f>
        <v/>
      </c>
    </row>
    <row r="886" customFormat="false" ht="15" hidden="false" customHeight="false" outlineLevel="0" collapsed="false">
      <c r="A886" s="7"/>
      <c r="B886" s="7"/>
      <c r="C886" s="7"/>
      <c r="D886" s="9" t="str">
        <f aca="false">IF(B886="","",IFERROR(INDEX(Rules!$B$5:$B$150,MATCH(1,INDEX(ISNUMBER(SEARCH(Rules!$A$5:$A$150,B886))*(Rules!$A$5:$A$150&lt;&gt;""),0),0)),"Uncategorized"))</f>
        <v/>
      </c>
      <c r="F886" s="9" t="str">
        <f aca="false">IF(B886="","",IF(E886&lt;&gt;"",E886,D886))</f>
        <v/>
      </c>
      <c r="G886" s="10" t="str">
        <f aca="false">IF(A886="","",DATE(YEAR(A886),MONTH(A886),1))</f>
        <v/>
      </c>
      <c r="H886" s="9" t="str">
        <f aca="false">IF(C886="","",IF(C886&gt;=0,"In","Out"))</f>
        <v/>
      </c>
    </row>
    <row r="887" customFormat="false" ht="15" hidden="false" customHeight="false" outlineLevel="0" collapsed="false">
      <c r="A887" s="7"/>
      <c r="B887" s="7"/>
      <c r="C887" s="7"/>
      <c r="D887" s="9" t="str">
        <f aca="false">IF(B887="","",IFERROR(INDEX(Rules!$B$5:$B$150,MATCH(1,INDEX(ISNUMBER(SEARCH(Rules!$A$5:$A$150,B887))*(Rules!$A$5:$A$150&lt;&gt;""),0),0)),"Uncategorized"))</f>
        <v/>
      </c>
      <c r="F887" s="9" t="str">
        <f aca="false">IF(B887="","",IF(E887&lt;&gt;"",E887,D887))</f>
        <v/>
      </c>
      <c r="G887" s="10" t="str">
        <f aca="false">IF(A887="","",DATE(YEAR(A887),MONTH(A887),1))</f>
        <v/>
      </c>
      <c r="H887" s="9" t="str">
        <f aca="false">IF(C887="","",IF(C887&gt;=0,"In","Out"))</f>
        <v/>
      </c>
    </row>
    <row r="888" customFormat="false" ht="15" hidden="false" customHeight="false" outlineLevel="0" collapsed="false">
      <c r="A888" s="7"/>
      <c r="B888" s="7"/>
      <c r="C888" s="7"/>
      <c r="D888" s="9" t="str">
        <f aca="false">IF(B888="","",IFERROR(INDEX(Rules!$B$5:$B$150,MATCH(1,INDEX(ISNUMBER(SEARCH(Rules!$A$5:$A$150,B888))*(Rules!$A$5:$A$150&lt;&gt;""),0),0)),"Uncategorized"))</f>
        <v/>
      </c>
      <c r="F888" s="9" t="str">
        <f aca="false">IF(B888="","",IF(E888&lt;&gt;"",E888,D888))</f>
        <v/>
      </c>
      <c r="G888" s="10" t="str">
        <f aca="false">IF(A888="","",DATE(YEAR(A888),MONTH(A888),1))</f>
        <v/>
      </c>
      <c r="H888" s="9" t="str">
        <f aca="false">IF(C888="","",IF(C888&gt;=0,"In","Out"))</f>
        <v/>
      </c>
    </row>
    <row r="889" customFormat="false" ht="15" hidden="false" customHeight="false" outlineLevel="0" collapsed="false">
      <c r="A889" s="7"/>
      <c r="B889" s="7"/>
      <c r="C889" s="7"/>
      <c r="D889" s="9" t="str">
        <f aca="false">IF(B889="","",IFERROR(INDEX(Rules!$B$5:$B$150,MATCH(1,INDEX(ISNUMBER(SEARCH(Rules!$A$5:$A$150,B889))*(Rules!$A$5:$A$150&lt;&gt;""),0),0)),"Uncategorized"))</f>
        <v/>
      </c>
      <c r="F889" s="9" t="str">
        <f aca="false">IF(B889="","",IF(E889&lt;&gt;"",E889,D889))</f>
        <v/>
      </c>
      <c r="G889" s="10" t="str">
        <f aca="false">IF(A889="","",DATE(YEAR(A889),MONTH(A889),1))</f>
        <v/>
      </c>
      <c r="H889" s="9" t="str">
        <f aca="false">IF(C889="","",IF(C889&gt;=0,"In","Out"))</f>
        <v/>
      </c>
    </row>
    <row r="890" customFormat="false" ht="15" hidden="false" customHeight="false" outlineLevel="0" collapsed="false">
      <c r="A890" s="7"/>
      <c r="B890" s="7"/>
      <c r="C890" s="7"/>
      <c r="D890" s="9" t="str">
        <f aca="false">IF(B890="","",IFERROR(INDEX(Rules!$B$5:$B$150,MATCH(1,INDEX(ISNUMBER(SEARCH(Rules!$A$5:$A$150,B890))*(Rules!$A$5:$A$150&lt;&gt;""),0),0)),"Uncategorized"))</f>
        <v/>
      </c>
      <c r="F890" s="9" t="str">
        <f aca="false">IF(B890="","",IF(E890&lt;&gt;"",E890,D890))</f>
        <v/>
      </c>
      <c r="G890" s="10" t="str">
        <f aca="false">IF(A890="","",DATE(YEAR(A890),MONTH(A890),1))</f>
        <v/>
      </c>
      <c r="H890" s="9" t="str">
        <f aca="false">IF(C890="","",IF(C890&gt;=0,"In","Out"))</f>
        <v/>
      </c>
    </row>
    <row r="891" customFormat="false" ht="15" hidden="false" customHeight="false" outlineLevel="0" collapsed="false">
      <c r="A891" s="7"/>
      <c r="B891" s="7"/>
      <c r="C891" s="7"/>
      <c r="D891" s="9" t="str">
        <f aca="false">IF(B891="","",IFERROR(INDEX(Rules!$B$5:$B$150,MATCH(1,INDEX(ISNUMBER(SEARCH(Rules!$A$5:$A$150,B891))*(Rules!$A$5:$A$150&lt;&gt;""),0),0)),"Uncategorized"))</f>
        <v/>
      </c>
      <c r="F891" s="9" t="str">
        <f aca="false">IF(B891="","",IF(E891&lt;&gt;"",E891,D891))</f>
        <v/>
      </c>
      <c r="G891" s="10" t="str">
        <f aca="false">IF(A891="","",DATE(YEAR(A891),MONTH(A891),1))</f>
        <v/>
      </c>
      <c r="H891" s="9" t="str">
        <f aca="false">IF(C891="","",IF(C891&gt;=0,"In","Out"))</f>
        <v/>
      </c>
    </row>
    <row r="892" customFormat="false" ht="15" hidden="false" customHeight="false" outlineLevel="0" collapsed="false">
      <c r="A892" s="7"/>
      <c r="B892" s="7"/>
      <c r="C892" s="7"/>
      <c r="D892" s="9" t="str">
        <f aca="false">IF(B892="","",IFERROR(INDEX(Rules!$B$5:$B$150,MATCH(1,INDEX(ISNUMBER(SEARCH(Rules!$A$5:$A$150,B892))*(Rules!$A$5:$A$150&lt;&gt;""),0),0)),"Uncategorized"))</f>
        <v/>
      </c>
      <c r="F892" s="9" t="str">
        <f aca="false">IF(B892="","",IF(E892&lt;&gt;"",E892,D892))</f>
        <v/>
      </c>
      <c r="G892" s="10" t="str">
        <f aca="false">IF(A892="","",DATE(YEAR(A892),MONTH(A892),1))</f>
        <v/>
      </c>
      <c r="H892" s="9" t="str">
        <f aca="false">IF(C892="","",IF(C892&gt;=0,"In","Out"))</f>
        <v/>
      </c>
    </row>
    <row r="893" customFormat="false" ht="15" hidden="false" customHeight="false" outlineLevel="0" collapsed="false">
      <c r="A893" s="7"/>
      <c r="B893" s="7"/>
      <c r="C893" s="7"/>
      <c r="D893" s="9" t="str">
        <f aca="false">IF(B893="","",IFERROR(INDEX(Rules!$B$5:$B$150,MATCH(1,INDEX(ISNUMBER(SEARCH(Rules!$A$5:$A$150,B893))*(Rules!$A$5:$A$150&lt;&gt;""),0),0)),"Uncategorized"))</f>
        <v/>
      </c>
      <c r="F893" s="9" t="str">
        <f aca="false">IF(B893="","",IF(E893&lt;&gt;"",E893,D893))</f>
        <v/>
      </c>
      <c r="G893" s="10" t="str">
        <f aca="false">IF(A893="","",DATE(YEAR(A893),MONTH(A893),1))</f>
        <v/>
      </c>
      <c r="H893" s="9" t="str">
        <f aca="false">IF(C893="","",IF(C893&gt;=0,"In","Out"))</f>
        <v/>
      </c>
    </row>
    <row r="894" customFormat="false" ht="15" hidden="false" customHeight="false" outlineLevel="0" collapsed="false">
      <c r="A894" s="7"/>
      <c r="B894" s="7"/>
      <c r="C894" s="7"/>
      <c r="D894" s="9" t="str">
        <f aca="false">IF(B894="","",IFERROR(INDEX(Rules!$B$5:$B$150,MATCH(1,INDEX(ISNUMBER(SEARCH(Rules!$A$5:$A$150,B894))*(Rules!$A$5:$A$150&lt;&gt;""),0),0)),"Uncategorized"))</f>
        <v/>
      </c>
      <c r="F894" s="9" t="str">
        <f aca="false">IF(B894="","",IF(E894&lt;&gt;"",E894,D894))</f>
        <v/>
      </c>
      <c r="G894" s="10" t="str">
        <f aca="false">IF(A894="","",DATE(YEAR(A894),MONTH(A894),1))</f>
        <v/>
      </c>
      <c r="H894" s="9" t="str">
        <f aca="false">IF(C894="","",IF(C894&gt;=0,"In","Out"))</f>
        <v/>
      </c>
    </row>
    <row r="895" customFormat="false" ht="15" hidden="false" customHeight="false" outlineLevel="0" collapsed="false">
      <c r="A895" s="7"/>
      <c r="B895" s="7"/>
      <c r="C895" s="7"/>
      <c r="D895" s="9" t="str">
        <f aca="false">IF(B895="","",IFERROR(INDEX(Rules!$B$5:$B$150,MATCH(1,INDEX(ISNUMBER(SEARCH(Rules!$A$5:$A$150,B895))*(Rules!$A$5:$A$150&lt;&gt;""),0),0)),"Uncategorized"))</f>
        <v/>
      </c>
      <c r="F895" s="9" t="str">
        <f aca="false">IF(B895="","",IF(E895&lt;&gt;"",E895,D895))</f>
        <v/>
      </c>
      <c r="G895" s="10" t="str">
        <f aca="false">IF(A895="","",DATE(YEAR(A895),MONTH(A895),1))</f>
        <v/>
      </c>
      <c r="H895" s="9" t="str">
        <f aca="false">IF(C895="","",IF(C895&gt;=0,"In","Out"))</f>
        <v/>
      </c>
    </row>
    <row r="896" customFormat="false" ht="15" hidden="false" customHeight="false" outlineLevel="0" collapsed="false">
      <c r="A896" s="7"/>
      <c r="B896" s="7"/>
      <c r="C896" s="7"/>
      <c r="D896" s="9" t="str">
        <f aca="false">IF(B896="","",IFERROR(INDEX(Rules!$B$5:$B$150,MATCH(1,INDEX(ISNUMBER(SEARCH(Rules!$A$5:$A$150,B896))*(Rules!$A$5:$A$150&lt;&gt;""),0),0)),"Uncategorized"))</f>
        <v/>
      </c>
      <c r="F896" s="9" t="str">
        <f aca="false">IF(B896="","",IF(E896&lt;&gt;"",E896,D896))</f>
        <v/>
      </c>
      <c r="G896" s="10" t="str">
        <f aca="false">IF(A896="","",DATE(YEAR(A896),MONTH(A896),1))</f>
        <v/>
      </c>
      <c r="H896" s="9" t="str">
        <f aca="false">IF(C896="","",IF(C896&gt;=0,"In","Out"))</f>
        <v/>
      </c>
    </row>
    <row r="897" customFormat="false" ht="15" hidden="false" customHeight="false" outlineLevel="0" collapsed="false">
      <c r="A897" s="7"/>
      <c r="B897" s="7"/>
      <c r="C897" s="7"/>
      <c r="D897" s="9" t="str">
        <f aca="false">IF(B897="","",IFERROR(INDEX(Rules!$B$5:$B$150,MATCH(1,INDEX(ISNUMBER(SEARCH(Rules!$A$5:$A$150,B897))*(Rules!$A$5:$A$150&lt;&gt;""),0),0)),"Uncategorized"))</f>
        <v/>
      </c>
      <c r="F897" s="9" t="str">
        <f aca="false">IF(B897="","",IF(E897&lt;&gt;"",E897,D897))</f>
        <v/>
      </c>
      <c r="G897" s="10" t="str">
        <f aca="false">IF(A897="","",DATE(YEAR(A897),MONTH(A897),1))</f>
        <v/>
      </c>
      <c r="H897" s="9" t="str">
        <f aca="false">IF(C897="","",IF(C897&gt;=0,"In","Out"))</f>
        <v/>
      </c>
    </row>
    <row r="898" customFormat="false" ht="15" hidden="false" customHeight="false" outlineLevel="0" collapsed="false">
      <c r="A898" s="7"/>
      <c r="B898" s="7"/>
      <c r="C898" s="7"/>
      <c r="D898" s="9" t="str">
        <f aca="false">IF(B898="","",IFERROR(INDEX(Rules!$B$5:$B$150,MATCH(1,INDEX(ISNUMBER(SEARCH(Rules!$A$5:$A$150,B898))*(Rules!$A$5:$A$150&lt;&gt;""),0),0)),"Uncategorized"))</f>
        <v/>
      </c>
      <c r="F898" s="9" t="str">
        <f aca="false">IF(B898="","",IF(E898&lt;&gt;"",E898,D898))</f>
        <v/>
      </c>
      <c r="G898" s="10" t="str">
        <f aca="false">IF(A898="","",DATE(YEAR(A898),MONTH(A898),1))</f>
        <v/>
      </c>
      <c r="H898" s="9" t="str">
        <f aca="false">IF(C898="","",IF(C898&gt;=0,"In","Out"))</f>
        <v/>
      </c>
    </row>
    <row r="899" customFormat="false" ht="15" hidden="false" customHeight="false" outlineLevel="0" collapsed="false">
      <c r="A899" s="7"/>
      <c r="B899" s="7"/>
      <c r="C899" s="7"/>
      <c r="D899" s="9" t="str">
        <f aca="false">IF(B899="","",IFERROR(INDEX(Rules!$B$5:$B$150,MATCH(1,INDEX(ISNUMBER(SEARCH(Rules!$A$5:$A$150,B899))*(Rules!$A$5:$A$150&lt;&gt;""),0),0)),"Uncategorized"))</f>
        <v/>
      </c>
      <c r="F899" s="9" t="str">
        <f aca="false">IF(B899="","",IF(E899&lt;&gt;"",E899,D899))</f>
        <v/>
      </c>
      <c r="G899" s="10" t="str">
        <f aca="false">IF(A899="","",DATE(YEAR(A899),MONTH(A899),1))</f>
        <v/>
      </c>
      <c r="H899" s="9" t="str">
        <f aca="false">IF(C899="","",IF(C899&gt;=0,"In","Out"))</f>
        <v/>
      </c>
    </row>
    <row r="900" customFormat="false" ht="15" hidden="false" customHeight="false" outlineLevel="0" collapsed="false">
      <c r="A900" s="7"/>
      <c r="B900" s="7"/>
      <c r="C900" s="7"/>
      <c r="D900" s="9" t="str">
        <f aca="false">IF(B900="","",IFERROR(INDEX(Rules!$B$5:$B$150,MATCH(1,INDEX(ISNUMBER(SEARCH(Rules!$A$5:$A$150,B900))*(Rules!$A$5:$A$150&lt;&gt;""),0),0)),"Uncategorized"))</f>
        <v/>
      </c>
      <c r="F900" s="9" t="str">
        <f aca="false">IF(B900="","",IF(E900&lt;&gt;"",E900,D900))</f>
        <v/>
      </c>
      <c r="G900" s="10" t="str">
        <f aca="false">IF(A900="","",DATE(YEAR(A900),MONTH(A900),1))</f>
        <v/>
      </c>
      <c r="H900" s="9" t="str">
        <f aca="false">IF(C900="","",IF(C900&gt;=0,"In","Out"))</f>
        <v/>
      </c>
    </row>
    <row r="901" customFormat="false" ht="15" hidden="false" customHeight="false" outlineLevel="0" collapsed="false">
      <c r="A901" s="7"/>
      <c r="B901" s="7"/>
      <c r="C901" s="7"/>
      <c r="D901" s="9" t="str">
        <f aca="false">IF(B901="","",IFERROR(INDEX(Rules!$B$5:$B$150,MATCH(1,INDEX(ISNUMBER(SEARCH(Rules!$A$5:$A$150,B901))*(Rules!$A$5:$A$150&lt;&gt;""),0),0)),"Uncategorized"))</f>
        <v/>
      </c>
      <c r="F901" s="9" t="str">
        <f aca="false">IF(B901="","",IF(E901&lt;&gt;"",E901,D901))</f>
        <v/>
      </c>
      <c r="G901" s="10" t="str">
        <f aca="false">IF(A901="","",DATE(YEAR(A901),MONTH(A901),1))</f>
        <v/>
      </c>
      <c r="H901" s="9" t="str">
        <f aca="false">IF(C901="","",IF(C901&gt;=0,"In","Out"))</f>
        <v/>
      </c>
    </row>
    <row r="902" customFormat="false" ht="15" hidden="false" customHeight="false" outlineLevel="0" collapsed="false">
      <c r="A902" s="7"/>
      <c r="B902" s="7"/>
      <c r="C902" s="7"/>
      <c r="D902" s="9" t="str">
        <f aca="false">IF(B902="","",IFERROR(INDEX(Rules!$B$5:$B$150,MATCH(1,INDEX(ISNUMBER(SEARCH(Rules!$A$5:$A$150,B902))*(Rules!$A$5:$A$150&lt;&gt;""),0),0)),"Uncategorized"))</f>
        <v/>
      </c>
      <c r="F902" s="9" t="str">
        <f aca="false">IF(B902="","",IF(E902&lt;&gt;"",E902,D902))</f>
        <v/>
      </c>
      <c r="G902" s="10" t="str">
        <f aca="false">IF(A902="","",DATE(YEAR(A902),MONTH(A902),1))</f>
        <v/>
      </c>
      <c r="H902" s="9" t="str">
        <f aca="false">IF(C902="","",IF(C902&gt;=0,"In","Out"))</f>
        <v/>
      </c>
    </row>
    <row r="903" customFormat="false" ht="15" hidden="false" customHeight="false" outlineLevel="0" collapsed="false">
      <c r="A903" s="7"/>
      <c r="B903" s="7"/>
      <c r="C903" s="7"/>
      <c r="D903" s="9" t="str">
        <f aca="false">IF(B903="","",IFERROR(INDEX(Rules!$B$5:$B$150,MATCH(1,INDEX(ISNUMBER(SEARCH(Rules!$A$5:$A$150,B903))*(Rules!$A$5:$A$150&lt;&gt;""),0),0)),"Uncategorized"))</f>
        <v/>
      </c>
      <c r="F903" s="9" t="str">
        <f aca="false">IF(B903="","",IF(E903&lt;&gt;"",E903,D903))</f>
        <v/>
      </c>
      <c r="G903" s="10" t="str">
        <f aca="false">IF(A903="","",DATE(YEAR(A903),MONTH(A903),1))</f>
        <v/>
      </c>
      <c r="H903" s="9" t="str">
        <f aca="false">IF(C903="","",IF(C903&gt;=0,"In","Out"))</f>
        <v/>
      </c>
    </row>
    <row r="904" customFormat="false" ht="15" hidden="false" customHeight="false" outlineLevel="0" collapsed="false">
      <c r="A904" s="7"/>
      <c r="B904" s="7"/>
      <c r="C904" s="7"/>
      <c r="D904" s="9" t="str">
        <f aca="false">IF(B904="","",IFERROR(INDEX(Rules!$B$5:$B$150,MATCH(1,INDEX(ISNUMBER(SEARCH(Rules!$A$5:$A$150,B904))*(Rules!$A$5:$A$150&lt;&gt;""),0),0)),"Uncategorized"))</f>
        <v/>
      </c>
      <c r="F904" s="9" t="str">
        <f aca="false">IF(B904="","",IF(E904&lt;&gt;"",E904,D904))</f>
        <v/>
      </c>
      <c r="G904" s="10" t="str">
        <f aca="false">IF(A904="","",DATE(YEAR(A904),MONTH(A904),1))</f>
        <v/>
      </c>
      <c r="H904" s="9" t="str">
        <f aca="false">IF(C904="","",IF(C904&gt;=0,"In","Out"))</f>
        <v/>
      </c>
    </row>
    <row r="905" customFormat="false" ht="15" hidden="false" customHeight="false" outlineLevel="0" collapsed="false">
      <c r="A905" s="7"/>
      <c r="B905" s="7"/>
      <c r="C905" s="7"/>
      <c r="D905" s="9" t="str">
        <f aca="false">IF(B905="","",IFERROR(INDEX(Rules!$B$5:$B$150,MATCH(1,INDEX(ISNUMBER(SEARCH(Rules!$A$5:$A$150,B905))*(Rules!$A$5:$A$150&lt;&gt;""),0),0)),"Uncategorized"))</f>
        <v/>
      </c>
      <c r="F905" s="9" t="str">
        <f aca="false">IF(B905="","",IF(E905&lt;&gt;"",E905,D905))</f>
        <v/>
      </c>
      <c r="G905" s="10" t="str">
        <f aca="false">IF(A905="","",DATE(YEAR(A905),MONTH(A905),1))</f>
        <v/>
      </c>
      <c r="H905" s="9" t="str">
        <f aca="false">IF(C905="","",IF(C905&gt;=0,"In","Out"))</f>
        <v/>
      </c>
    </row>
    <row r="906" customFormat="false" ht="15" hidden="false" customHeight="false" outlineLevel="0" collapsed="false">
      <c r="A906" s="7"/>
      <c r="B906" s="7"/>
      <c r="C906" s="7"/>
      <c r="D906" s="9" t="str">
        <f aca="false">IF(B906="","",IFERROR(INDEX(Rules!$B$5:$B$150,MATCH(1,INDEX(ISNUMBER(SEARCH(Rules!$A$5:$A$150,B906))*(Rules!$A$5:$A$150&lt;&gt;""),0),0)),"Uncategorized"))</f>
        <v/>
      </c>
      <c r="F906" s="9" t="str">
        <f aca="false">IF(B906="","",IF(E906&lt;&gt;"",E906,D906))</f>
        <v/>
      </c>
      <c r="G906" s="10" t="str">
        <f aca="false">IF(A906="","",DATE(YEAR(A906),MONTH(A906),1))</f>
        <v/>
      </c>
      <c r="H906" s="9" t="str">
        <f aca="false">IF(C906="","",IF(C906&gt;=0,"In","Out"))</f>
        <v/>
      </c>
    </row>
    <row r="907" customFormat="false" ht="15" hidden="false" customHeight="false" outlineLevel="0" collapsed="false">
      <c r="A907" s="7"/>
      <c r="B907" s="7"/>
      <c r="C907" s="7"/>
      <c r="D907" s="9" t="str">
        <f aca="false">IF(B907="","",IFERROR(INDEX(Rules!$B$5:$B$150,MATCH(1,INDEX(ISNUMBER(SEARCH(Rules!$A$5:$A$150,B907))*(Rules!$A$5:$A$150&lt;&gt;""),0),0)),"Uncategorized"))</f>
        <v/>
      </c>
      <c r="F907" s="9" t="str">
        <f aca="false">IF(B907="","",IF(E907&lt;&gt;"",E907,D907))</f>
        <v/>
      </c>
      <c r="G907" s="10" t="str">
        <f aca="false">IF(A907="","",DATE(YEAR(A907),MONTH(A907),1))</f>
        <v/>
      </c>
      <c r="H907" s="9" t="str">
        <f aca="false">IF(C907="","",IF(C907&gt;=0,"In","Out"))</f>
        <v/>
      </c>
    </row>
    <row r="908" customFormat="false" ht="15" hidden="false" customHeight="false" outlineLevel="0" collapsed="false">
      <c r="A908" s="7"/>
      <c r="B908" s="7"/>
      <c r="C908" s="7"/>
      <c r="D908" s="9" t="str">
        <f aca="false">IF(B908="","",IFERROR(INDEX(Rules!$B$5:$B$150,MATCH(1,INDEX(ISNUMBER(SEARCH(Rules!$A$5:$A$150,B908))*(Rules!$A$5:$A$150&lt;&gt;""),0),0)),"Uncategorized"))</f>
        <v/>
      </c>
      <c r="F908" s="9" t="str">
        <f aca="false">IF(B908="","",IF(E908&lt;&gt;"",E908,D908))</f>
        <v/>
      </c>
      <c r="G908" s="10" t="str">
        <f aca="false">IF(A908="","",DATE(YEAR(A908),MONTH(A908),1))</f>
        <v/>
      </c>
      <c r="H908" s="9" t="str">
        <f aca="false">IF(C908="","",IF(C908&gt;=0,"In","Out"))</f>
        <v/>
      </c>
    </row>
    <row r="909" customFormat="false" ht="15" hidden="false" customHeight="false" outlineLevel="0" collapsed="false">
      <c r="A909" s="7"/>
      <c r="B909" s="7"/>
      <c r="C909" s="7"/>
      <c r="D909" s="9" t="str">
        <f aca="false">IF(B909="","",IFERROR(INDEX(Rules!$B$5:$B$150,MATCH(1,INDEX(ISNUMBER(SEARCH(Rules!$A$5:$A$150,B909))*(Rules!$A$5:$A$150&lt;&gt;""),0),0)),"Uncategorized"))</f>
        <v/>
      </c>
      <c r="F909" s="9" t="str">
        <f aca="false">IF(B909="","",IF(E909&lt;&gt;"",E909,D909))</f>
        <v/>
      </c>
      <c r="G909" s="10" t="str">
        <f aca="false">IF(A909="","",DATE(YEAR(A909),MONTH(A909),1))</f>
        <v/>
      </c>
      <c r="H909" s="9" t="str">
        <f aca="false">IF(C909="","",IF(C909&gt;=0,"In","Out"))</f>
        <v/>
      </c>
    </row>
    <row r="910" customFormat="false" ht="15" hidden="false" customHeight="false" outlineLevel="0" collapsed="false">
      <c r="A910" s="7"/>
      <c r="B910" s="7"/>
      <c r="C910" s="7"/>
      <c r="D910" s="9" t="str">
        <f aca="false">IF(B910="","",IFERROR(INDEX(Rules!$B$5:$B$150,MATCH(1,INDEX(ISNUMBER(SEARCH(Rules!$A$5:$A$150,B910))*(Rules!$A$5:$A$150&lt;&gt;""),0),0)),"Uncategorized"))</f>
        <v/>
      </c>
      <c r="F910" s="9" t="str">
        <f aca="false">IF(B910="","",IF(E910&lt;&gt;"",E910,D910))</f>
        <v/>
      </c>
      <c r="G910" s="10" t="str">
        <f aca="false">IF(A910="","",DATE(YEAR(A910),MONTH(A910),1))</f>
        <v/>
      </c>
      <c r="H910" s="9" t="str">
        <f aca="false">IF(C910="","",IF(C910&gt;=0,"In","Out"))</f>
        <v/>
      </c>
    </row>
    <row r="911" customFormat="false" ht="15" hidden="false" customHeight="false" outlineLevel="0" collapsed="false">
      <c r="A911" s="7"/>
      <c r="B911" s="7"/>
      <c r="C911" s="7"/>
      <c r="D911" s="9" t="str">
        <f aca="false">IF(B911="","",IFERROR(INDEX(Rules!$B$5:$B$150,MATCH(1,INDEX(ISNUMBER(SEARCH(Rules!$A$5:$A$150,B911))*(Rules!$A$5:$A$150&lt;&gt;""),0),0)),"Uncategorized"))</f>
        <v/>
      </c>
      <c r="F911" s="9" t="str">
        <f aca="false">IF(B911="","",IF(E911&lt;&gt;"",E911,D911))</f>
        <v/>
      </c>
      <c r="G911" s="10" t="str">
        <f aca="false">IF(A911="","",DATE(YEAR(A911),MONTH(A911),1))</f>
        <v/>
      </c>
      <c r="H911" s="9" t="str">
        <f aca="false">IF(C911="","",IF(C911&gt;=0,"In","Out"))</f>
        <v/>
      </c>
    </row>
    <row r="912" customFormat="false" ht="15" hidden="false" customHeight="false" outlineLevel="0" collapsed="false">
      <c r="A912" s="7"/>
      <c r="B912" s="7"/>
      <c r="C912" s="7"/>
      <c r="D912" s="9" t="str">
        <f aca="false">IF(B912="","",IFERROR(INDEX(Rules!$B$5:$B$150,MATCH(1,INDEX(ISNUMBER(SEARCH(Rules!$A$5:$A$150,B912))*(Rules!$A$5:$A$150&lt;&gt;""),0),0)),"Uncategorized"))</f>
        <v/>
      </c>
      <c r="F912" s="9" t="str">
        <f aca="false">IF(B912="","",IF(E912&lt;&gt;"",E912,D912))</f>
        <v/>
      </c>
      <c r="G912" s="10" t="str">
        <f aca="false">IF(A912="","",DATE(YEAR(A912),MONTH(A912),1))</f>
        <v/>
      </c>
      <c r="H912" s="9" t="str">
        <f aca="false">IF(C912="","",IF(C912&gt;=0,"In","Out"))</f>
        <v/>
      </c>
    </row>
    <row r="913" customFormat="false" ht="15" hidden="false" customHeight="false" outlineLevel="0" collapsed="false">
      <c r="A913" s="7"/>
      <c r="B913" s="7"/>
      <c r="C913" s="7"/>
      <c r="D913" s="9" t="str">
        <f aca="false">IF(B913="","",IFERROR(INDEX(Rules!$B$5:$B$150,MATCH(1,INDEX(ISNUMBER(SEARCH(Rules!$A$5:$A$150,B913))*(Rules!$A$5:$A$150&lt;&gt;""),0),0)),"Uncategorized"))</f>
        <v/>
      </c>
      <c r="F913" s="9" t="str">
        <f aca="false">IF(B913="","",IF(E913&lt;&gt;"",E913,D913))</f>
        <v/>
      </c>
      <c r="G913" s="10" t="str">
        <f aca="false">IF(A913="","",DATE(YEAR(A913),MONTH(A913),1))</f>
        <v/>
      </c>
      <c r="H913" s="9" t="str">
        <f aca="false">IF(C913="","",IF(C913&gt;=0,"In","Out"))</f>
        <v/>
      </c>
    </row>
    <row r="914" customFormat="false" ht="15" hidden="false" customHeight="false" outlineLevel="0" collapsed="false">
      <c r="A914" s="7"/>
      <c r="B914" s="7"/>
      <c r="C914" s="7"/>
      <c r="D914" s="9" t="str">
        <f aca="false">IF(B914="","",IFERROR(INDEX(Rules!$B$5:$B$150,MATCH(1,INDEX(ISNUMBER(SEARCH(Rules!$A$5:$A$150,B914))*(Rules!$A$5:$A$150&lt;&gt;""),0),0)),"Uncategorized"))</f>
        <v/>
      </c>
      <c r="F914" s="9" t="str">
        <f aca="false">IF(B914="","",IF(E914&lt;&gt;"",E914,D914))</f>
        <v/>
      </c>
      <c r="G914" s="10" t="str">
        <f aca="false">IF(A914="","",DATE(YEAR(A914),MONTH(A914),1))</f>
        <v/>
      </c>
      <c r="H914" s="9" t="str">
        <f aca="false">IF(C914="","",IF(C914&gt;=0,"In","Out"))</f>
        <v/>
      </c>
    </row>
    <row r="915" customFormat="false" ht="15" hidden="false" customHeight="false" outlineLevel="0" collapsed="false">
      <c r="A915" s="7"/>
      <c r="B915" s="7"/>
      <c r="C915" s="7"/>
      <c r="D915" s="9" t="str">
        <f aca="false">IF(B915="","",IFERROR(INDEX(Rules!$B$5:$B$150,MATCH(1,INDEX(ISNUMBER(SEARCH(Rules!$A$5:$A$150,B915))*(Rules!$A$5:$A$150&lt;&gt;""),0),0)),"Uncategorized"))</f>
        <v/>
      </c>
      <c r="F915" s="9" t="str">
        <f aca="false">IF(B915="","",IF(E915&lt;&gt;"",E915,D915))</f>
        <v/>
      </c>
      <c r="G915" s="10" t="str">
        <f aca="false">IF(A915="","",DATE(YEAR(A915),MONTH(A915),1))</f>
        <v/>
      </c>
      <c r="H915" s="9" t="str">
        <f aca="false">IF(C915="","",IF(C915&gt;=0,"In","Out"))</f>
        <v/>
      </c>
    </row>
    <row r="916" customFormat="false" ht="15" hidden="false" customHeight="false" outlineLevel="0" collapsed="false">
      <c r="A916" s="7"/>
      <c r="B916" s="7"/>
      <c r="C916" s="7"/>
      <c r="D916" s="9" t="str">
        <f aca="false">IF(B916="","",IFERROR(INDEX(Rules!$B$5:$B$150,MATCH(1,INDEX(ISNUMBER(SEARCH(Rules!$A$5:$A$150,B916))*(Rules!$A$5:$A$150&lt;&gt;""),0),0)),"Uncategorized"))</f>
        <v/>
      </c>
      <c r="F916" s="9" t="str">
        <f aca="false">IF(B916="","",IF(E916&lt;&gt;"",E916,D916))</f>
        <v/>
      </c>
      <c r="G916" s="10" t="str">
        <f aca="false">IF(A916="","",DATE(YEAR(A916),MONTH(A916),1))</f>
        <v/>
      </c>
      <c r="H916" s="9" t="str">
        <f aca="false">IF(C916="","",IF(C916&gt;=0,"In","Out"))</f>
        <v/>
      </c>
    </row>
    <row r="917" customFormat="false" ht="15" hidden="false" customHeight="false" outlineLevel="0" collapsed="false">
      <c r="A917" s="7"/>
      <c r="B917" s="7"/>
      <c r="C917" s="7"/>
      <c r="D917" s="9" t="str">
        <f aca="false">IF(B917="","",IFERROR(INDEX(Rules!$B$5:$B$150,MATCH(1,INDEX(ISNUMBER(SEARCH(Rules!$A$5:$A$150,B917))*(Rules!$A$5:$A$150&lt;&gt;""),0),0)),"Uncategorized"))</f>
        <v/>
      </c>
      <c r="F917" s="9" t="str">
        <f aca="false">IF(B917="","",IF(E917&lt;&gt;"",E917,D917))</f>
        <v/>
      </c>
      <c r="G917" s="10" t="str">
        <f aca="false">IF(A917="","",DATE(YEAR(A917),MONTH(A917),1))</f>
        <v/>
      </c>
      <c r="H917" s="9" t="str">
        <f aca="false">IF(C917="","",IF(C917&gt;=0,"In","Out"))</f>
        <v/>
      </c>
    </row>
    <row r="918" customFormat="false" ht="15" hidden="false" customHeight="false" outlineLevel="0" collapsed="false">
      <c r="A918" s="7"/>
      <c r="B918" s="7"/>
      <c r="C918" s="7"/>
      <c r="D918" s="9" t="str">
        <f aca="false">IF(B918="","",IFERROR(INDEX(Rules!$B$5:$B$150,MATCH(1,INDEX(ISNUMBER(SEARCH(Rules!$A$5:$A$150,B918))*(Rules!$A$5:$A$150&lt;&gt;""),0),0)),"Uncategorized"))</f>
        <v/>
      </c>
      <c r="F918" s="9" t="str">
        <f aca="false">IF(B918="","",IF(E918&lt;&gt;"",E918,D918))</f>
        <v/>
      </c>
      <c r="G918" s="10" t="str">
        <f aca="false">IF(A918="","",DATE(YEAR(A918),MONTH(A918),1))</f>
        <v/>
      </c>
      <c r="H918" s="9" t="str">
        <f aca="false">IF(C918="","",IF(C918&gt;=0,"In","Out"))</f>
        <v/>
      </c>
    </row>
    <row r="919" customFormat="false" ht="15" hidden="false" customHeight="false" outlineLevel="0" collapsed="false">
      <c r="A919" s="7"/>
      <c r="B919" s="7"/>
      <c r="C919" s="7"/>
      <c r="D919" s="9" t="str">
        <f aca="false">IF(B919="","",IFERROR(INDEX(Rules!$B$5:$B$150,MATCH(1,INDEX(ISNUMBER(SEARCH(Rules!$A$5:$A$150,B919))*(Rules!$A$5:$A$150&lt;&gt;""),0),0)),"Uncategorized"))</f>
        <v/>
      </c>
      <c r="F919" s="9" t="str">
        <f aca="false">IF(B919="","",IF(E919&lt;&gt;"",E919,D919))</f>
        <v/>
      </c>
      <c r="G919" s="10" t="str">
        <f aca="false">IF(A919="","",DATE(YEAR(A919),MONTH(A919),1))</f>
        <v/>
      </c>
      <c r="H919" s="9" t="str">
        <f aca="false">IF(C919="","",IF(C919&gt;=0,"In","Out"))</f>
        <v/>
      </c>
    </row>
    <row r="920" customFormat="false" ht="15" hidden="false" customHeight="false" outlineLevel="0" collapsed="false">
      <c r="A920" s="7"/>
      <c r="B920" s="7"/>
      <c r="C920" s="7"/>
      <c r="D920" s="9" t="str">
        <f aca="false">IF(B920="","",IFERROR(INDEX(Rules!$B$5:$B$150,MATCH(1,INDEX(ISNUMBER(SEARCH(Rules!$A$5:$A$150,B920))*(Rules!$A$5:$A$150&lt;&gt;""),0),0)),"Uncategorized"))</f>
        <v/>
      </c>
      <c r="F920" s="9" t="str">
        <f aca="false">IF(B920="","",IF(E920&lt;&gt;"",E920,D920))</f>
        <v/>
      </c>
      <c r="G920" s="10" t="str">
        <f aca="false">IF(A920="","",DATE(YEAR(A920),MONTH(A920),1))</f>
        <v/>
      </c>
      <c r="H920" s="9" t="str">
        <f aca="false">IF(C920="","",IF(C920&gt;=0,"In","Out"))</f>
        <v/>
      </c>
    </row>
    <row r="921" customFormat="false" ht="15" hidden="false" customHeight="false" outlineLevel="0" collapsed="false">
      <c r="A921" s="7"/>
      <c r="B921" s="7"/>
      <c r="C921" s="7"/>
      <c r="D921" s="9" t="str">
        <f aca="false">IF(B921="","",IFERROR(INDEX(Rules!$B$5:$B$150,MATCH(1,INDEX(ISNUMBER(SEARCH(Rules!$A$5:$A$150,B921))*(Rules!$A$5:$A$150&lt;&gt;""),0),0)),"Uncategorized"))</f>
        <v/>
      </c>
      <c r="F921" s="9" t="str">
        <f aca="false">IF(B921="","",IF(E921&lt;&gt;"",E921,D921))</f>
        <v/>
      </c>
      <c r="G921" s="10" t="str">
        <f aca="false">IF(A921="","",DATE(YEAR(A921),MONTH(A921),1))</f>
        <v/>
      </c>
      <c r="H921" s="9" t="str">
        <f aca="false">IF(C921="","",IF(C921&gt;=0,"In","Out"))</f>
        <v/>
      </c>
    </row>
    <row r="922" customFormat="false" ht="15" hidden="false" customHeight="false" outlineLevel="0" collapsed="false">
      <c r="A922" s="7"/>
      <c r="B922" s="7"/>
      <c r="C922" s="7"/>
      <c r="D922" s="9" t="str">
        <f aca="false">IF(B922="","",IFERROR(INDEX(Rules!$B$5:$B$150,MATCH(1,INDEX(ISNUMBER(SEARCH(Rules!$A$5:$A$150,B922))*(Rules!$A$5:$A$150&lt;&gt;""),0),0)),"Uncategorized"))</f>
        <v/>
      </c>
      <c r="F922" s="9" t="str">
        <f aca="false">IF(B922="","",IF(E922&lt;&gt;"",E922,D922))</f>
        <v/>
      </c>
      <c r="G922" s="10" t="str">
        <f aca="false">IF(A922="","",DATE(YEAR(A922),MONTH(A922),1))</f>
        <v/>
      </c>
      <c r="H922" s="9" t="str">
        <f aca="false">IF(C922="","",IF(C922&gt;=0,"In","Out"))</f>
        <v/>
      </c>
    </row>
    <row r="923" customFormat="false" ht="15" hidden="false" customHeight="false" outlineLevel="0" collapsed="false">
      <c r="A923" s="7"/>
      <c r="B923" s="7"/>
      <c r="C923" s="7"/>
      <c r="D923" s="9" t="str">
        <f aca="false">IF(B923="","",IFERROR(INDEX(Rules!$B$5:$B$150,MATCH(1,INDEX(ISNUMBER(SEARCH(Rules!$A$5:$A$150,B923))*(Rules!$A$5:$A$150&lt;&gt;""),0),0)),"Uncategorized"))</f>
        <v/>
      </c>
      <c r="F923" s="9" t="str">
        <f aca="false">IF(B923="","",IF(E923&lt;&gt;"",E923,D923))</f>
        <v/>
      </c>
      <c r="G923" s="10" t="str">
        <f aca="false">IF(A923="","",DATE(YEAR(A923),MONTH(A923),1))</f>
        <v/>
      </c>
      <c r="H923" s="9" t="str">
        <f aca="false">IF(C923="","",IF(C923&gt;=0,"In","Out"))</f>
        <v/>
      </c>
    </row>
    <row r="924" customFormat="false" ht="15" hidden="false" customHeight="false" outlineLevel="0" collapsed="false">
      <c r="A924" s="7"/>
      <c r="B924" s="7"/>
      <c r="C924" s="7"/>
      <c r="D924" s="9" t="str">
        <f aca="false">IF(B924="","",IFERROR(INDEX(Rules!$B$5:$B$150,MATCH(1,INDEX(ISNUMBER(SEARCH(Rules!$A$5:$A$150,B924))*(Rules!$A$5:$A$150&lt;&gt;""),0),0)),"Uncategorized"))</f>
        <v/>
      </c>
      <c r="F924" s="9" t="str">
        <f aca="false">IF(B924="","",IF(E924&lt;&gt;"",E924,D924))</f>
        <v/>
      </c>
      <c r="G924" s="10" t="str">
        <f aca="false">IF(A924="","",DATE(YEAR(A924),MONTH(A924),1))</f>
        <v/>
      </c>
      <c r="H924" s="9" t="str">
        <f aca="false">IF(C924="","",IF(C924&gt;=0,"In","Out"))</f>
        <v/>
      </c>
    </row>
    <row r="925" customFormat="false" ht="15" hidden="false" customHeight="false" outlineLevel="0" collapsed="false">
      <c r="A925" s="7"/>
      <c r="B925" s="7"/>
      <c r="C925" s="7"/>
      <c r="D925" s="9" t="str">
        <f aca="false">IF(B925="","",IFERROR(INDEX(Rules!$B$5:$B$150,MATCH(1,INDEX(ISNUMBER(SEARCH(Rules!$A$5:$A$150,B925))*(Rules!$A$5:$A$150&lt;&gt;""),0),0)),"Uncategorized"))</f>
        <v/>
      </c>
      <c r="F925" s="9" t="str">
        <f aca="false">IF(B925="","",IF(E925&lt;&gt;"",E925,D925))</f>
        <v/>
      </c>
      <c r="G925" s="10" t="str">
        <f aca="false">IF(A925="","",DATE(YEAR(A925),MONTH(A925),1))</f>
        <v/>
      </c>
      <c r="H925" s="9" t="str">
        <f aca="false">IF(C925="","",IF(C925&gt;=0,"In","Out"))</f>
        <v/>
      </c>
    </row>
    <row r="926" customFormat="false" ht="15" hidden="false" customHeight="false" outlineLevel="0" collapsed="false">
      <c r="A926" s="7"/>
      <c r="B926" s="7"/>
      <c r="C926" s="7"/>
      <c r="D926" s="9" t="str">
        <f aca="false">IF(B926="","",IFERROR(INDEX(Rules!$B$5:$B$150,MATCH(1,INDEX(ISNUMBER(SEARCH(Rules!$A$5:$A$150,B926))*(Rules!$A$5:$A$150&lt;&gt;""),0),0)),"Uncategorized"))</f>
        <v/>
      </c>
      <c r="F926" s="9" t="str">
        <f aca="false">IF(B926="","",IF(E926&lt;&gt;"",E926,D926))</f>
        <v/>
      </c>
      <c r="G926" s="10" t="str">
        <f aca="false">IF(A926="","",DATE(YEAR(A926),MONTH(A926),1))</f>
        <v/>
      </c>
      <c r="H926" s="9" t="str">
        <f aca="false">IF(C926="","",IF(C926&gt;=0,"In","Out"))</f>
        <v/>
      </c>
    </row>
    <row r="927" customFormat="false" ht="15" hidden="false" customHeight="false" outlineLevel="0" collapsed="false">
      <c r="A927" s="7"/>
      <c r="B927" s="7"/>
      <c r="C927" s="7"/>
      <c r="D927" s="9" t="str">
        <f aca="false">IF(B927="","",IFERROR(INDEX(Rules!$B$5:$B$150,MATCH(1,INDEX(ISNUMBER(SEARCH(Rules!$A$5:$A$150,B927))*(Rules!$A$5:$A$150&lt;&gt;""),0),0)),"Uncategorized"))</f>
        <v/>
      </c>
      <c r="F927" s="9" t="str">
        <f aca="false">IF(B927="","",IF(E927&lt;&gt;"",E927,D927))</f>
        <v/>
      </c>
      <c r="G927" s="10" t="str">
        <f aca="false">IF(A927="","",DATE(YEAR(A927),MONTH(A927),1))</f>
        <v/>
      </c>
      <c r="H927" s="9" t="str">
        <f aca="false">IF(C927="","",IF(C927&gt;=0,"In","Out"))</f>
        <v/>
      </c>
    </row>
    <row r="928" customFormat="false" ht="15" hidden="false" customHeight="false" outlineLevel="0" collapsed="false">
      <c r="A928" s="7"/>
      <c r="B928" s="7"/>
      <c r="C928" s="7"/>
      <c r="D928" s="9" t="str">
        <f aca="false">IF(B928="","",IFERROR(INDEX(Rules!$B$5:$B$150,MATCH(1,INDEX(ISNUMBER(SEARCH(Rules!$A$5:$A$150,B928))*(Rules!$A$5:$A$150&lt;&gt;""),0),0)),"Uncategorized"))</f>
        <v/>
      </c>
      <c r="F928" s="9" t="str">
        <f aca="false">IF(B928="","",IF(E928&lt;&gt;"",E928,D928))</f>
        <v/>
      </c>
      <c r="G928" s="10" t="str">
        <f aca="false">IF(A928="","",DATE(YEAR(A928),MONTH(A928),1))</f>
        <v/>
      </c>
      <c r="H928" s="9" t="str">
        <f aca="false">IF(C928="","",IF(C928&gt;=0,"In","Out"))</f>
        <v/>
      </c>
    </row>
    <row r="929" customFormat="false" ht="15" hidden="false" customHeight="false" outlineLevel="0" collapsed="false">
      <c r="A929" s="7"/>
      <c r="B929" s="7"/>
      <c r="C929" s="7"/>
      <c r="D929" s="9" t="str">
        <f aca="false">IF(B929="","",IFERROR(INDEX(Rules!$B$5:$B$150,MATCH(1,INDEX(ISNUMBER(SEARCH(Rules!$A$5:$A$150,B929))*(Rules!$A$5:$A$150&lt;&gt;""),0),0)),"Uncategorized"))</f>
        <v/>
      </c>
      <c r="F929" s="9" t="str">
        <f aca="false">IF(B929="","",IF(E929&lt;&gt;"",E929,D929))</f>
        <v/>
      </c>
      <c r="G929" s="10" t="str">
        <f aca="false">IF(A929="","",DATE(YEAR(A929),MONTH(A929),1))</f>
        <v/>
      </c>
      <c r="H929" s="9" t="str">
        <f aca="false">IF(C929="","",IF(C929&gt;=0,"In","Out"))</f>
        <v/>
      </c>
    </row>
    <row r="930" customFormat="false" ht="15" hidden="false" customHeight="false" outlineLevel="0" collapsed="false">
      <c r="A930" s="7"/>
      <c r="B930" s="7"/>
      <c r="C930" s="7"/>
      <c r="D930" s="9" t="str">
        <f aca="false">IF(B930="","",IFERROR(INDEX(Rules!$B$5:$B$150,MATCH(1,INDEX(ISNUMBER(SEARCH(Rules!$A$5:$A$150,B930))*(Rules!$A$5:$A$150&lt;&gt;""),0),0)),"Uncategorized"))</f>
        <v/>
      </c>
      <c r="F930" s="9" t="str">
        <f aca="false">IF(B930="","",IF(E930&lt;&gt;"",E930,D930))</f>
        <v/>
      </c>
      <c r="G930" s="10" t="str">
        <f aca="false">IF(A930="","",DATE(YEAR(A930),MONTH(A930),1))</f>
        <v/>
      </c>
      <c r="H930" s="9" t="str">
        <f aca="false">IF(C930="","",IF(C930&gt;=0,"In","Out"))</f>
        <v/>
      </c>
    </row>
    <row r="931" customFormat="false" ht="15" hidden="false" customHeight="false" outlineLevel="0" collapsed="false">
      <c r="A931" s="7"/>
      <c r="B931" s="7"/>
      <c r="C931" s="7"/>
      <c r="D931" s="9" t="str">
        <f aca="false">IF(B931="","",IFERROR(INDEX(Rules!$B$5:$B$150,MATCH(1,INDEX(ISNUMBER(SEARCH(Rules!$A$5:$A$150,B931))*(Rules!$A$5:$A$150&lt;&gt;""),0),0)),"Uncategorized"))</f>
        <v/>
      </c>
      <c r="F931" s="9" t="str">
        <f aca="false">IF(B931="","",IF(E931&lt;&gt;"",E931,D931))</f>
        <v/>
      </c>
      <c r="G931" s="10" t="str">
        <f aca="false">IF(A931="","",DATE(YEAR(A931),MONTH(A931),1))</f>
        <v/>
      </c>
      <c r="H931" s="9" t="str">
        <f aca="false">IF(C931="","",IF(C931&gt;=0,"In","Out"))</f>
        <v/>
      </c>
    </row>
    <row r="932" customFormat="false" ht="15" hidden="false" customHeight="false" outlineLevel="0" collapsed="false">
      <c r="A932" s="7"/>
      <c r="B932" s="7"/>
      <c r="C932" s="7"/>
      <c r="D932" s="9" t="str">
        <f aca="false">IF(B932="","",IFERROR(INDEX(Rules!$B$5:$B$150,MATCH(1,INDEX(ISNUMBER(SEARCH(Rules!$A$5:$A$150,B932))*(Rules!$A$5:$A$150&lt;&gt;""),0),0)),"Uncategorized"))</f>
        <v/>
      </c>
      <c r="F932" s="9" t="str">
        <f aca="false">IF(B932="","",IF(E932&lt;&gt;"",E932,D932))</f>
        <v/>
      </c>
      <c r="G932" s="10" t="str">
        <f aca="false">IF(A932="","",DATE(YEAR(A932),MONTH(A932),1))</f>
        <v/>
      </c>
      <c r="H932" s="9" t="str">
        <f aca="false">IF(C932="","",IF(C932&gt;=0,"In","Out"))</f>
        <v/>
      </c>
    </row>
    <row r="933" customFormat="false" ht="15" hidden="false" customHeight="false" outlineLevel="0" collapsed="false">
      <c r="A933" s="7"/>
      <c r="B933" s="7"/>
      <c r="C933" s="7"/>
      <c r="D933" s="9" t="str">
        <f aca="false">IF(B933="","",IFERROR(INDEX(Rules!$B$5:$B$150,MATCH(1,INDEX(ISNUMBER(SEARCH(Rules!$A$5:$A$150,B933))*(Rules!$A$5:$A$150&lt;&gt;""),0),0)),"Uncategorized"))</f>
        <v/>
      </c>
      <c r="F933" s="9" t="str">
        <f aca="false">IF(B933="","",IF(E933&lt;&gt;"",E933,D933))</f>
        <v/>
      </c>
      <c r="G933" s="10" t="str">
        <f aca="false">IF(A933="","",DATE(YEAR(A933),MONTH(A933),1))</f>
        <v/>
      </c>
      <c r="H933" s="9" t="str">
        <f aca="false">IF(C933="","",IF(C933&gt;=0,"In","Out"))</f>
        <v/>
      </c>
    </row>
    <row r="934" customFormat="false" ht="15" hidden="false" customHeight="false" outlineLevel="0" collapsed="false">
      <c r="A934" s="7"/>
      <c r="B934" s="7"/>
      <c r="C934" s="7"/>
      <c r="D934" s="9" t="str">
        <f aca="false">IF(B934="","",IFERROR(INDEX(Rules!$B$5:$B$150,MATCH(1,INDEX(ISNUMBER(SEARCH(Rules!$A$5:$A$150,B934))*(Rules!$A$5:$A$150&lt;&gt;""),0),0)),"Uncategorized"))</f>
        <v/>
      </c>
      <c r="F934" s="9" t="str">
        <f aca="false">IF(B934="","",IF(E934&lt;&gt;"",E934,D934))</f>
        <v/>
      </c>
      <c r="G934" s="10" t="str">
        <f aca="false">IF(A934="","",DATE(YEAR(A934),MONTH(A934),1))</f>
        <v/>
      </c>
      <c r="H934" s="9" t="str">
        <f aca="false">IF(C934="","",IF(C934&gt;=0,"In","Out"))</f>
        <v/>
      </c>
    </row>
    <row r="935" customFormat="false" ht="15" hidden="false" customHeight="false" outlineLevel="0" collapsed="false">
      <c r="A935" s="7"/>
      <c r="B935" s="7"/>
      <c r="C935" s="7"/>
      <c r="D935" s="9" t="str">
        <f aca="false">IF(B935="","",IFERROR(INDEX(Rules!$B$5:$B$150,MATCH(1,INDEX(ISNUMBER(SEARCH(Rules!$A$5:$A$150,B935))*(Rules!$A$5:$A$150&lt;&gt;""),0),0)),"Uncategorized"))</f>
        <v/>
      </c>
      <c r="F935" s="9" t="str">
        <f aca="false">IF(B935="","",IF(E935&lt;&gt;"",E935,D935))</f>
        <v/>
      </c>
      <c r="G935" s="10" t="str">
        <f aca="false">IF(A935="","",DATE(YEAR(A935),MONTH(A935),1))</f>
        <v/>
      </c>
      <c r="H935" s="9" t="str">
        <f aca="false">IF(C935="","",IF(C935&gt;=0,"In","Out"))</f>
        <v/>
      </c>
    </row>
    <row r="936" customFormat="false" ht="15" hidden="false" customHeight="false" outlineLevel="0" collapsed="false">
      <c r="A936" s="7"/>
      <c r="B936" s="7"/>
      <c r="C936" s="7"/>
      <c r="D936" s="9" t="str">
        <f aca="false">IF(B936="","",IFERROR(INDEX(Rules!$B$5:$B$150,MATCH(1,INDEX(ISNUMBER(SEARCH(Rules!$A$5:$A$150,B936))*(Rules!$A$5:$A$150&lt;&gt;""),0),0)),"Uncategorized"))</f>
        <v/>
      </c>
      <c r="F936" s="9" t="str">
        <f aca="false">IF(B936="","",IF(E936&lt;&gt;"",E936,D936))</f>
        <v/>
      </c>
      <c r="G936" s="10" t="str">
        <f aca="false">IF(A936="","",DATE(YEAR(A936),MONTH(A936),1))</f>
        <v/>
      </c>
      <c r="H936" s="9" t="str">
        <f aca="false">IF(C936="","",IF(C936&gt;=0,"In","Out"))</f>
        <v/>
      </c>
    </row>
    <row r="937" customFormat="false" ht="15" hidden="false" customHeight="false" outlineLevel="0" collapsed="false">
      <c r="A937" s="7"/>
      <c r="B937" s="7"/>
      <c r="C937" s="7"/>
      <c r="D937" s="9" t="str">
        <f aca="false">IF(B937="","",IFERROR(INDEX(Rules!$B$5:$B$150,MATCH(1,INDEX(ISNUMBER(SEARCH(Rules!$A$5:$A$150,B937))*(Rules!$A$5:$A$150&lt;&gt;""),0),0)),"Uncategorized"))</f>
        <v/>
      </c>
      <c r="F937" s="9" t="str">
        <f aca="false">IF(B937="","",IF(E937&lt;&gt;"",E937,D937))</f>
        <v/>
      </c>
      <c r="G937" s="10" t="str">
        <f aca="false">IF(A937="","",DATE(YEAR(A937),MONTH(A937),1))</f>
        <v/>
      </c>
      <c r="H937" s="9" t="str">
        <f aca="false">IF(C937="","",IF(C937&gt;=0,"In","Out"))</f>
        <v/>
      </c>
    </row>
    <row r="938" customFormat="false" ht="15" hidden="false" customHeight="false" outlineLevel="0" collapsed="false">
      <c r="A938" s="7"/>
      <c r="B938" s="7"/>
      <c r="C938" s="7"/>
      <c r="D938" s="9" t="str">
        <f aca="false">IF(B938="","",IFERROR(INDEX(Rules!$B$5:$B$150,MATCH(1,INDEX(ISNUMBER(SEARCH(Rules!$A$5:$A$150,B938))*(Rules!$A$5:$A$150&lt;&gt;""),0),0)),"Uncategorized"))</f>
        <v/>
      </c>
      <c r="F938" s="9" t="str">
        <f aca="false">IF(B938="","",IF(E938&lt;&gt;"",E938,D938))</f>
        <v/>
      </c>
      <c r="G938" s="10" t="str">
        <f aca="false">IF(A938="","",DATE(YEAR(A938),MONTH(A938),1))</f>
        <v/>
      </c>
      <c r="H938" s="9" t="str">
        <f aca="false">IF(C938="","",IF(C938&gt;=0,"In","Out"))</f>
        <v/>
      </c>
    </row>
    <row r="939" customFormat="false" ht="15" hidden="false" customHeight="false" outlineLevel="0" collapsed="false">
      <c r="A939" s="7"/>
      <c r="B939" s="7"/>
      <c r="C939" s="7"/>
      <c r="D939" s="9" t="str">
        <f aca="false">IF(B939="","",IFERROR(INDEX(Rules!$B$5:$B$150,MATCH(1,INDEX(ISNUMBER(SEARCH(Rules!$A$5:$A$150,B939))*(Rules!$A$5:$A$150&lt;&gt;""),0),0)),"Uncategorized"))</f>
        <v/>
      </c>
      <c r="F939" s="9" t="str">
        <f aca="false">IF(B939="","",IF(E939&lt;&gt;"",E939,D939))</f>
        <v/>
      </c>
      <c r="G939" s="10" t="str">
        <f aca="false">IF(A939="","",DATE(YEAR(A939),MONTH(A939),1))</f>
        <v/>
      </c>
      <c r="H939" s="9" t="str">
        <f aca="false">IF(C939="","",IF(C939&gt;=0,"In","Out"))</f>
        <v/>
      </c>
    </row>
    <row r="940" customFormat="false" ht="15" hidden="false" customHeight="false" outlineLevel="0" collapsed="false">
      <c r="A940" s="7"/>
      <c r="B940" s="7"/>
      <c r="C940" s="7"/>
      <c r="D940" s="9" t="str">
        <f aca="false">IF(B940="","",IFERROR(INDEX(Rules!$B$5:$B$150,MATCH(1,INDEX(ISNUMBER(SEARCH(Rules!$A$5:$A$150,B940))*(Rules!$A$5:$A$150&lt;&gt;""),0),0)),"Uncategorized"))</f>
        <v/>
      </c>
      <c r="F940" s="9" t="str">
        <f aca="false">IF(B940="","",IF(E940&lt;&gt;"",E940,D940))</f>
        <v/>
      </c>
      <c r="G940" s="10" t="str">
        <f aca="false">IF(A940="","",DATE(YEAR(A940),MONTH(A940),1))</f>
        <v/>
      </c>
      <c r="H940" s="9" t="str">
        <f aca="false">IF(C940="","",IF(C940&gt;=0,"In","Out"))</f>
        <v/>
      </c>
    </row>
    <row r="941" customFormat="false" ht="15" hidden="false" customHeight="false" outlineLevel="0" collapsed="false">
      <c r="A941" s="7"/>
      <c r="B941" s="7"/>
      <c r="C941" s="7"/>
      <c r="D941" s="9" t="str">
        <f aca="false">IF(B941="","",IFERROR(INDEX(Rules!$B$5:$B$150,MATCH(1,INDEX(ISNUMBER(SEARCH(Rules!$A$5:$A$150,B941))*(Rules!$A$5:$A$150&lt;&gt;""),0),0)),"Uncategorized"))</f>
        <v/>
      </c>
      <c r="F941" s="9" t="str">
        <f aca="false">IF(B941="","",IF(E941&lt;&gt;"",E941,D941))</f>
        <v/>
      </c>
      <c r="G941" s="10" t="str">
        <f aca="false">IF(A941="","",DATE(YEAR(A941),MONTH(A941),1))</f>
        <v/>
      </c>
      <c r="H941" s="9" t="str">
        <f aca="false">IF(C941="","",IF(C941&gt;=0,"In","Out"))</f>
        <v/>
      </c>
    </row>
    <row r="942" customFormat="false" ht="15" hidden="false" customHeight="false" outlineLevel="0" collapsed="false">
      <c r="A942" s="7"/>
      <c r="B942" s="7"/>
      <c r="C942" s="7"/>
      <c r="D942" s="9" t="str">
        <f aca="false">IF(B942="","",IFERROR(INDEX(Rules!$B$5:$B$150,MATCH(1,INDEX(ISNUMBER(SEARCH(Rules!$A$5:$A$150,B942))*(Rules!$A$5:$A$150&lt;&gt;""),0),0)),"Uncategorized"))</f>
        <v/>
      </c>
      <c r="F942" s="9" t="str">
        <f aca="false">IF(B942="","",IF(E942&lt;&gt;"",E942,D942))</f>
        <v/>
      </c>
      <c r="G942" s="10" t="str">
        <f aca="false">IF(A942="","",DATE(YEAR(A942),MONTH(A942),1))</f>
        <v/>
      </c>
      <c r="H942" s="9" t="str">
        <f aca="false">IF(C942="","",IF(C942&gt;=0,"In","Out"))</f>
        <v/>
      </c>
    </row>
    <row r="943" customFormat="false" ht="15" hidden="false" customHeight="false" outlineLevel="0" collapsed="false">
      <c r="A943" s="7"/>
      <c r="B943" s="7"/>
      <c r="C943" s="7"/>
      <c r="D943" s="9" t="str">
        <f aca="false">IF(B943="","",IFERROR(INDEX(Rules!$B$5:$B$150,MATCH(1,INDEX(ISNUMBER(SEARCH(Rules!$A$5:$A$150,B943))*(Rules!$A$5:$A$150&lt;&gt;""),0),0)),"Uncategorized"))</f>
        <v/>
      </c>
      <c r="F943" s="9" t="str">
        <f aca="false">IF(B943="","",IF(E943&lt;&gt;"",E943,D943))</f>
        <v/>
      </c>
      <c r="G943" s="10" t="str">
        <f aca="false">IF(A943="","",DATE(YEAR(A943),MONTH(A943),1))</f>
        <v/>
      </c>
      <c r="H943" s="9" t="str">
        <f aca="false">IF(C943="","",IF(C943&gt;=0,"In","Out"))</f>
        <v/>
      </c>
    </row>
    <row r="944" customFormat="false" ht="15" hidden="false" customHeight="false" outlineLevel="0" collapsed="false">
      <c r="A944" s="7"/>
      <c r="B944" s="7"/>
      <c r="C944" s="7"/>
      <c r="D944" s="9" t="str">
        <f aca="false">IF(B944="","",IFERROR(INDEX(Rules!$B$5:$B$150,MATCH(1,INDEX(ISNUMBER(SEARCH(Rules!$A$5:$A$150,B944))*(Rules!$A$5:$A$150&lt;&gt;""),0),0)),"Uncategorized"))</f>
        <v/>
      </c>
      <c r="F944" s="9" t="str">
        <f aca="false">IF(B944="","",IF(E944&lt;&gt;"",E944,D944))</f>
        <v/>
      </c>
      <c r="G944" s="10" t="str">
        <f aca="false">IF(A944="","",DATE(YEAR(A944),MONTH(A944),1))</f>
        <v/>
      </c>
      <c r="H944" s="9" t="str">
        <f aca="false">IF(C944="","",IF(C944&gt;=0,"In","Out"))</f>
        <v/>
      </c>
    </row>
    <row r="945" customFormat="false" ht="15" hidden="false" customHeight="false" outlineLevel="0" collapsed="false">
      <c r="A945" s="7"/>
      <c r="B945" s="7"/>
      <c r="C945" s="7"/>
      <c r="D945" s="9" t="str">
        <f aca="false">IF(B945="","",IFERROR(INDEX(Rules!$B$5:$B$150,MATCH(1,INDEX(ISNUMBER(SEARCH(Rules!$A$5:$A$150,B945))*(Rules!$A$5:$A$150&lt;&gt;""),0),0)),"Uncategorized"))</f>
        <v/>
      </c>
      <c r="F945" s="9" t="str">
        <f aca="false">IF(B945="","",IF(E945&lt;&gt;"",E945,D945))</f>
        <v/>
      </c>
      <c r="G945" s="10" t="str">
        <f aca="false">IF(A945="","",DATE(YEAR(A945),MONTH(A945),1))</f>
        <v/>
      </c>
      <c r="H945" s="9" t="str">
        <f aca="false">IF(C945="","",IF(C945&gt;=0,"In","Out"))</f>
        <v/>
      </c>
    </row>
    <row r="946" customFormat="false" ht="15" hidden="false" customHeight="false" outlineLevel="0" collapsed="false">
      <c r="A946" s="7"/>
      <c r="B946" s="7"/>
      <c r="C946" s="7"/>
      <c r="D946" s="9" t="str">
        <f aca="false">IF(B946="","",IFERROR(INDEX(Rules!$B$5:$B$150,MATCH(1,INDEX(ISNUMBER(SEARCH(Rules!$A$5:$A$150,B946))*(Rules!$A$5:$A$150&lt;&gt;""),0),0)),"Uncategorized"))</f>
        <v/>
      </c>
      <c r="F946" s="9" t="str">
        <f aca="false">IF(B946="","",IF(E946&lt;&gt;"",E946,D946))</f>
        <v/>
      </c>
      <c r="G946" s="10" t="str">
        <f aca="false">IF(A946="","",DATE(YEAR(A946),MONTH(A946),1))</f>
        <v/>
      </c>
      <c r="H946" s="9" t="str">
        <f aca="false">IF(C946="","",IF(C946&gt;=0,"In","Out"))</f>
        <v/>
      </c>
    </row>
    <row r="947" customFormat="false" ht="15" hidden="false" customHeight="false" outlineLevel="0" collapsed="false">
      <c r="A947" s="7"/>
      <c r="B947" s="7"/>
      <c r="C947" s="7"/>
      <c r="D947" s="9" t="str">
        <f aca="false">IF(B947="","",IFERROR(INDEX(Rules!$B$5:$B$150,MATCH(1,INDEX(ISNUMBER(SEARCH(Rules!$A$5:$A$150,B947))*(Rules!$A$5:$A$150&lt;&gt;""),0),0)),"Uncategorized"))</f>
        <v/>
      </c>
      <c r="F947" s="9" t="str">
        <f aca="false">IF(B947="","",IF(E947&lt;&gt;"",E947,D947))</f>
        <v/>
      </c>
      <c r="G947" s="10" t="str">
        <f aca="false">IF(A947="","",DATE(YEAR(A947),MONTH(A947),1))</f>
        <v/>
      </c>
      <c r="H947" s="9" t="str">
        <f aca="false">IF(C947="","",IF(C947&gt;=0,"In","Out"))</f>
        <v/>
      </c>
    </row>
    <row r="948" customFormat="false" ht="15" hidden="false" customHeight="false" outlineLevel="0" collapsed="false">
      <c r="A948" s="7"/>
      <c r="B948" s="7"/>
      <c r="C948" s="7"/>
      <c r="D948" s="9" t="str">
        <f aca="false">IF(B948="","",IFERROR(INDEX(Rules!$B$5:$B$150,MATCH(1,INDEX(ISNUMBER(SEARCH(Rules!$A$5:$A$150,B948))*(Rules!$A$5:$A$150&lt;&gt;""),0),0)),"Uncategorized"))</f>
        <v/>
      </c>
      <c r="F948" s="9" t="str">
        <f aca="false">IF(B948="","",IF(E948&lt;&gt;"",E948,D948))</f>
        <v/>
      </c>
      <c r="G948" s="10" t="str">
        <f aca="false">IF(A948="","",DATE(YEAR(A948),MONTH(A948),1))</f>
        <v/>
      </c>
      <c r="H948" s="9" t="str">
        <f aca="false">IF(C948="","",IF(C948&gt;=0,"In","Out"))</f>
        <v/>
      </c>
    </row>
    <row r="949" customFormat="false" ht="15" hidden="false" customHeight="false" outlineLevel="0" collapsed="false">
      <c r="A949" s="7"/>
      <c r="B949" s="7"/>
      <c r="C949" s="7"/>
      <c r="D949" s="9" t="str">
        <f aca="false">IF(B949="","",IFERROR(INDEX(Rules!$B$5:$B$150,MATCH(1,INDEX(ISNUMBER(SEARCH(Rules!$A$5:$A$150,B949))*(Rules!$A$5:$A$150&lt;&gt;""),0),0)),"Uncategorized"))</f>
        <v/>
      </c>
      <c r="F949" s="9" t="str">
        <f aca="false">IF(B949="","",IF(E949&lt;&gt;"",E949,D949))</f>
        <v/>
      </c>
      <c r="G949" s="10" t="str">
        <f aca="false">IF(A949="","",DATE(YEAR(A949),MONTH(A949),1))</f>
        <v/>
      </c>
      <c r="H949" s="9" t="str">
        <f aca="false">IF(C949="","",IF(C949&gt;=0,"In","Out"))</f>
        <v/>
      </c>
    </row>
    <row r="950" customFormat="false" ht="15" hidden="false" customHeight="false" outlineLevel="0" collapsed="false">
      <c r="A950" s="7"/>
      <c r="B950" s="7"/>
      <c r="C950" s="7"/>
      <c r="D950" s="9" t="str">
        <f aca="false">IF(B950="","",IFERROR(INDEX(Rules!$B$5:$B$150,MATCH(1,INDEX(ISNUMBER(SEARCH(Rules!$A$5:$A$150,B950))*(Rules!$A$5:$A$150&lt;&gt;""),0),0)),"Uncategorized"))</f>
        <v/>
      </c>
      <c r="F950" s="9" t="str">
        <f aca="false">IF(B950="","",IF(E950&lt;&gt;"",E950,D950))</f>
        <v/>
      </c>
      <c r="G950" s="10" t="str">
        <f aca="false">IF(A950="","",DATE(YEAR(A950),MONTH(A950),1))</f>
        <v/>
      </c>
      <c r="H950" s="9" t="str">
        <f aca="false">IF(C950="","",IF(C950&gt;=0,"In","Out"))</f>
        <v/>
      </c>
    </row>
    <row r="951" customFormat="false" ht="15" hidden="false" customHeight="false" outlineLevel="0" collapsed="false">
      <c r="A951" s="7"/>
      <c r="B951" s="7"/>
      <c r="C951" s="7"/>
      <c r="D951" s="9" t="str">
        <f aca="false">IF(B951="","",IFERROR(INDEX(Rules!$B$5:$B$150,MATCH(1,INDEX(ISNUMBER(SEARCH(Rules!$A$5:$A$150,B951))*(Rules!$A$5:$A$150&lt;&gt;""),0),0)),"Uncategorized"))</f>
        <v/>
      </c>
      <c r="F951" s="9" t="str">
        <f aca="false">IF(B951="","",IF(E951&lt;&gt;"",E951,D951))</f>
        <v/>
      </c>
      <c r="G951" s="10" t="str">
        <f aca="false">IF(A951="","",DATE(YEAR(A951),MONTH(A951),1))</f>
        <v/>
      </c>
      <c r="H951" s="9" t="str">
        <f aca="false">IF(C951="","",IF(C951&gt;=0,"In","Out"))</f>
        <v/>
      </c>
    </row>
    <row r="952" customFormat="false" ht="15" hidden="false" customHeight="false" outlineLevel="0" collapsed="false">
      <c r="A952" s="7"/>
      <c r="B952" s="7"/>
      <c r="C952" s="7"/>
      <c r="D952" s="9" t="str">
        <f aca="false">IF(B952="","",IFERROR(INDEX(Rules!$B$5:$B$150,MATCH(1,INDEX(ISNUMBER(SEARCH(Rules!$A$5:$A$150,B952))*(Rules!$A$5:$A$150&lt;&gt;""),0),0)),"Uncategorized"))</f>
        <v/>
      </c>
      <c r="F952" s="9" t="str">
        <f aca="false">IF(B952="","",IF(E952&lt;&gt;"",E952,D952))</f>
        <v/>
      </c>
      <c r="G952" s="10" t="str">
        <f aca="false">IF(A952="","",DATE(YEAR(A952),MONTH(A952),1))</f>
        <v/>
      </c>
      <c r="H952" s="9" t="str">
        <f aca="false">IF(C952="","",IF(C952&gt;=0,"In","Out"))</f>
        <v/>
      </c>
    </row>
    <row r="953" customFormat="false" ht="15" hidden="false" customHeight="false" outlineLevel="0" collapsed="false">
      <c r="A953" s="7"/>
      <c r="B953" s="7"/>
      <c r="C953" s="7"/>
      <c r="D953" s="9" t="str">
        <f aca="false">IF(B953="","",IFERROR(INDEX(Rules!$B$5:$B$150,MATCH(1,INDEX(ISNUMBER(SEARCH(Rules!$A$5:$A$150,B953))*(Rules!$A$5:$A$150&lt;&gt;""),0),0)),"Uncategorized"))</f>
        <v/>
      </c>
      <c r="F953" s="9" t="str">
        <f aca="false">IF(B953="","",IF(E953&lt;&gt;"",E953,D953))</f>
        <v/>
      </c>
      <c r="G953" s="10" t="str">
        <f aca="false">IF(A953="","",DATE(YEAR(A953),MONTH(A953),1))</f>
        <v/>
      </c>
      <c r="H953" s="9" t="str">
        <f aca="false">IF(C953="","",IF(C953&gt;=0,"In","Out"))</f>
        <v/>
      </c>
    </row>
    <row r="954" customFormat="false" ht="15" hidden="false" customHeight="false" outlineLevel="0" collapsed="false">
      <c r="A954" s="7"/>
      <c r="B954" s="7"/>
      <c r="C954" s="7"/>
      <c r="D954" s="9" t="str">
        <f aca="false">IF(B954="","",IFERROR(INDEX(Rules!$B$5:$B$150,MATCH(1,INDEX(ISNUMBER(SEARCH(Rules!$A$5:$A$150,B954))*(Rules!$A$5:$A$150&lt;&gt;""),0),0)),"Uncategorized"))</f>
        <v/>
      </c>
      <c r="F954" s="9" t="str">
        <f aca="false">IF(B954="","",IF(E954&lt;&gt;"",E954,D954))</f>
        <v/>
      </c>
      <c r="G954" s="10" t="str">
        <f aca="false">IF(A954="","",DATE(YEAR(A954),MONTH(A954),1))</f>
        <v/>
      </c>
      <c r="H954" s="9" t="str">
        <f aca="false">IF(C954="","",IF(C954&gt;=0,"In","Out"))</f>
        <v/>
      </c>
    </row>
    <row r="955" customFormat="false" ht="15" hidden="false" customHeight="false" outlineLevel="0" collapsed="false">
      <c r="A955" s="7"/>
      <c r="B955" s="7"/>
      <c r="C955" s="7"/>
      <c r="D955" s="9" t="str">
        <f aca="false">IF(B955="","",IFERROR(INDEX(Rules!$B$5:$B$150,MATCH(1,INDEX(ISNUMBER(SEARCH(Rules!$A$5:$A$150,B955))*(Rules!$A$5:$A$150&lt;&gt;""),0),0)),"Uncategorized"))</f>
        <v/>
      </c>
      <c r="F955" s="9" t="str">
        <f aca="false">IF(B955="","",IF(E955&lt;&gt;"",E955,D955))</f>
        <v/>
      </c>
      <c r="G955" s="10" t="str">
        <f aca="false">IF(A955="","",DATE(YEAR(A955),MONTH(A955),1))</f>
        <v/>
      </c>
      <c r="H955" s="9" t="str">
        <f aca="false">IF(C955="","",IF(C955&gt;=0,"In","Out"))</f>
        <v/>
      </c>
    </row>
    <row r="956" customFormat="false" ht="15" hidden="false" customHeight="false" outlineLevel="0" collapsed="false">
      <c r="A956" s="7"/>
      <c r="B956" s="7"/>
      <c r="C956" s="7"/>
      <c r="D956" s="9" t="str">
        <f aca="false">IF(B956="","",IFERROR(INDEX(Rules!$B$5:$B$150,MATCH(1,INDEX(ISNUMBER(SEARCH(Rules!$A$5:$A$150,B956))*(Rules!$A$5:$A$150&lt;&gt;""),0),0)),"Uncategorized"))</f>
        <v/>
      </c>
      <c r="F956" s="9" t="str">
        <f aca="false">IF(B956="","",IF(E956&lt;&gt;"",E956,D956))</f>
        <v/>
      </c>
      <c r="G956" s="10" t="str">
        <f aca="false">IF(A956="","",DATE(YEAR(A956),MONTH(A956),1))</f>
        <v/>
      </c>
      <c r="H956" s="9" t="str">
        <f aca="false">IF(C956="","",IF(C956&gt;=0,"In","Out"))</f>
        <v/>
      </c>
    </row>
    <row r="957" customFormat="false" ht="15" hidden="false" customHeight="false" outlineLevel="0" collapsed="false">
      <c r="A957" s="7"/>
      <c r="B957" s="7"/>
      <c r="C957" s="7"/>
      <c r="D957" s="9" t="str">
        <f aca="false">IF(B957="","",IFERROR(INDEX(Rules!$B$5:$B$150,MATCH(1,INDEX(ISNUMBER(SEARCH(Rules!$A$5:$A$150,B957))*(Rules!$A$5:$A$150&lt;&gt;""),0),0)),"Uncategorized"))</f>
        <v/>
      </c>
      <c r="F957" s="9" t="str">
        <f aca="false">IF(B957="","",IF(E957&lt;&gt;"",E957,D957))</f>
        <v/>
      </c>
      <c r="G957" s="10" t="str">
        <f aca="false">IF(A957="","",DATE(YEAR(A957),MONTH(A957),1))</f>
        <v/>
      </c>
      <c r="H957" s="9" t="str">
        <f aca="false">IF(C957="","",IF(C957&gt;=0,"In","Out"))</f>
        <v/>
      </c>
    </row>
    <row r="958" customFormat="false" ht="15" hidden="false" customHeight="false" outlineLevel="0" collapsed="false">
      <c r="A958" s="7"/>
      <c r="B958" s="7"/>
      <c r="C958" s="7"/>
      <c r="D958" s="9" t="str">
        <f aca="false">IF(B958="","",IFERROR(INDEX(Rules!$B$5:$B$150,MATCH(1,INDEX(ISNUMBER(SEARCH(Rules!$A$5:$A$150,B958))*(Rules!$A$5:$A$150&lt;&gt;""),0),0)),"Uncategorized"))</f>
        <v/>
      </c>
      <c r="F958" s="9" t="str">
        <f aca="false">IF(B958="","",IF(E958&lt;&gt;"",E958,D958))</f>
        <v/>
      </c>
      <c r="G958" s="10" t="str">
        <f aca="false">IF(A958="","",DATE(YEAR(A958),MONTH(A958),1))</f>
        <v/>
      </c>
      <c r="H958" s="9" t="str">
        <f aca="false">IF(C958="","",IF(C958&gt;=0,"In","Out"))</f>
        <v/>
      </c>
    </row>
    <row r="959" customFormat="false" ht="15" hidden="false" customHeight="false" outlineLevel="0" collapsed="false">
      <c r="A959" s="7"/>
      <c r="B959" s="7"/>
      <c r="C959" s="7"/>
      <c r="D959" s="9" t="str">
        <f aca="false">IF(B959="","",IFERROR(INDEX(Rules!$B$5:$B$150,MATCH(1,INDEX(ISNUMBER(SEARCH(Rules!$A$5:$A$150,B959))*(Rules!$A$5:$A$150&lt;&gt;""),0),0)),"Uncategorized"))</f>
        <v/>
      </c>
      <c r="F959" s="9" t="str">
        <f aca="false">IF(B959="","",IF(E959&lt;&gt;"",E959,D959))</f>
        <v/>
      </c>
      <c r="G959" s="10" t="str">
        <f aca="false">IF(A959="","",DATE(YEAR(A959),MONTH(A959),1))</f>
        <v/>
      </c>
      <c r="H959" s="9" t="str">
        <f aca="false">IF(C959="","",IF(C959&gt;=0,"In","Out"))</f>
        <v/>
      </c>
    </row>
    <row r="960" customFormat="false" ht="15" hidden="false" customHeight="false" outlineLevel="0" collapsed="false">
      <c r="A960" s="7"/>
      <c r="B960" s="7"/>
      <c r="C960" s="7"/>
      <c r="D960" s="9" t="str">
        <f aca="false">IF(B960="","",IFERROR(INDEX(Rules!$B$5:$B$150,MATCH(1,INDEX(ISNUMBER(SEARCH(Rules!$A$5:$A$150,B960))*(Rules!$A$5:$A$150&lt;&gt;""),0),0)),"Uncategorized"))</f>
        <v/>
      </c>
      <c r="F960" s="9" t="str">
        <f aca="false">IF(B960="","",IF(E960&lt;&gt;"",E960,D960))</f>
        <v/>
      </c>
      <c r="G960" s="10" t="str">
        <f aca="false">IF(A960="","",DATE(YEAR(A960),MONTH(A960),1))</f>
        <v/>
      </c>
      <c r="H960" s="9" t="str">
        <f aca="false">IF(C960="","",IF(C960&gt;=0,"In","Out"))</f>
        <v/>
      </c>
    </row>
    <row r="961" customFormat="false" ht="15" hidden="false" customHeight="false" outlineLevel="0" collapsed="false">
      <c r="A961" s="7"/>
      <c r="B961" s="7"/>
      <c r="C961" s="7"/>
      <c r="D961" s="9" t="str">
        <f aca="false">IF(B961="","",IFERROR(INDEX(Rules!$B$5:$B$150,MATCH(1,INDEX(ISNUMBER(SEARCH(Rules!$A$5:$A$150,B961))*(Rules!$A$5:$A$150&lt;&gt;""),0),0)),"Uncategorized"))</f>
        <v/>
      </c>
      <c r="F961" s="9" t="str">
        <f aca="false">IF(B961="","",IF(E961&lt;&gt;"",E961,D961))</f>
        <v/>
      </c>
      <c r="G961" s="10" t="str">
        <f aca="false">IF(A961="","",DATE(YEAR(A961),MONTH(A961),1))</f>
        <v/>
      </c>
      <c r="H961" s="9" t="str">
        <f aca="false">IF(C961="","",IF(C961&gt;=0,"In","Out"))</f>
        <v/>
      </c>
    </row>
    <row r="962" customFormat="false" ht="15" hidden="false" customHeight="false" outlineLevel="0" collapsed="false">
      <c r="A962" s="7"/>
      <c r="B962" s="7"/>
      <c r="C962" s="7"/>
      <c r="D962" s="9" t="str">
        <f aca="false">IF(B962="","",IFERROR(INDEX(Rules!$B$5:$B$150,MATCH(1,INDEX(ISNUMBER(SEARCH(Rules!$A$5:$A$150,B962))*(Rules!$A$5:$A$150&lt;&gt;""),0),0)),"Uncategorized"))</f>
        <v/>
      </c>
      <c r="F962" s="9" t="str">
        <f aca="false">IF(B962="","",IF(E962&lt;&gt;"",E962,D962))</f>
        <v/>
      </c>
      <c r="G962" s="10" t="str">
        <f aca="false">IF(A962="","",DATE(YEAR(A962),MONTH(A962),1))</f>
        <v/>
      </c>
      <c r="H962" s="9" t="str">
        <f aca="false">IF(C962="","",IF(C962&gt;=0,"In","Out"))</f>
        <v/>
      </c>
    </row>
    <row r="963" customFormat="false" ht="15" hidden="false" customHeight="false" outlineLevel="0" collapsed="false">
      <c r="A963" s="7"/>
      <c r="B963" s="7"/>
      <c r="C963" s="7"/>
      <c r="D963" s="9" t="str">
        <f aca="false">IF(B963="","",IFERROR(INDEX(Rules!$B$5:$B$150,MATCH(1,INDEX(ISNUMBER(SEARCH(Rules!$A$5:$A$150,B963))*(Rules!$A$5:$A$150&lt;&gt;""),0),0)),"Uncategorized"))</f>
        <v/>
      </c>
      <c r="F963" s="9" t="str">
        <f aca="false">IF(B963="","",IF(E963&lt;&gt;"",E963,D963))</f>
        <v/>
      </c>
      <c r="G963" s="10" t="str">
        <f aca="false">IF(A963="","",DATE(YEAR(A963),MONTH(A963),1))</f>
        <v/>
      </c>
      <c r="H963" s="9" t="str">
        <f aca="false">IF(C963="","",IF(C963&gt;=0,"In","Out"))</f>
        <v/>
      </c>
    </row>
    <row r="964" customFormat="false" ht="15" hidden="false" customHeight="false" outlineLevel="0" collapsed="false">
      <c r="A964" s="7"/>
      <c r="B964" s="7"/>
      <c r="C964" s="7"/>
      <c r="D964" s="9" t="str">
        <f aca="false">IF(B964="","",IFERROR(INDEX(Rules!$B$5:$B$150,MATCH(1,INDEX(ISNUMBER(SEARCH(Rules!$A$5:$A$150,B964))*(Rules!$A$5:$A$150&lt;&gt;""),0),0)),"Uncategorized"))</f>
        <v/>
      </c>
      <c r="F964" s="9" t="str">
        <f aca="false">IF(B964="","",IF(E964&lt;&gt;"",E964,D964))</f>
        <v/>
      </c>
      <c r="G964" s="10" t="str">
        <f aca="false">IF(A964="","",DATE(YEAR(A964),MONTH(A964),1))</f>
        <v/>
      </c>
      <c r="H964" s="9" t="str">
        <f aca="false">IF(C964="","",IF(C964&gt;=0,"In","Out"))</f>
        <v/>
      </c>
    </row>
    <row r="965" customFormat="false" ht="15" hidden="false" customHeight="false" outlineLevel="0" collapsed="false">
      <c r="A965" s="7"/>
      <c r="B965" s="7"/>
      <c r="C965" s="7"/>
      <c r="D965" s="9" t="str">
        <f aca="false">IF(B965="","",IFERROR(INDEX(Rules!$B$5:$B$150,MATCH(1,INDEX(ISNUMBER(SEARCH(Rules!$A$5:$A$150,B965))*(Rules!$A$5:$A$150&lt;&gt;""),0),0)),"Uncategorized"))</f>
        <v/>
      </c>
      <c r="F965" s="9" t="str">
        <f aca="false">IF(B965="","",IF(E965&lt;&gt;"",E965,D965))</f>
        <v/>
      </c>
      <c r="G965" s="10" t="str">
        <f aca="false">IF(A965="","",DATE(YEAR(A965),MONTH(A965),1))</f>
        <v/>
      </c>
      <c r="H965" s="9" t="str">
        <f aca="false">IF(C965="","",IF(C965&gt;=0,"In","Out"))</f>
        <v/>
      </c>
    </row>
    <row r="966" customFormat="false" ht="15" hidden="false" customHeight="false" outlineLevel="0" collapsed="false">
      <c r="A966" s="7"/>
      <c r="B966" s="7"/>
      <c r="C966" s="7"/>
      <c r="D966" s="9" t="str">
        <f aca="false">IF(B966="","",IFERROR(INDEX(Rules!$B$5:$B$150,MATCH(1,INDEX(ISNUMBER(SEARCH(Rules!$A$5:$A$150,B966))*(Rules!$A$5:$A$150&lt;&gt;""),0),0)),"Uncategorized"))</f>
        <v/>
      </c>
      <c r="F966" s="9" t="str">
        <f aca="false">IF(B966="","",IF(E966&lt;&gt;"",E966,D966))</f>
        <v/>
      </c>
      <c r="G966" s="10" t="str">
        <f aca="false">IF(A966="","",DATE(YEAR(A966),MONTH(A966),1))</f>
        <v/>
      </c>
      <c r="H966" s="9" t="str">
        <f aca="false">IF(C966="","",IF(C966&gt;=0,"In","Out"))</f>
        <v/>
      </c>
    </row>
    <row r="967" customFormat="false" ht="15" hidden="false" customHeight="false" outlineLevel="0" collapsed="false">
      <c r="A967" s="7"/>
      <c r="B967" s="7"/>
      <c r="C967" s="7"/>
      <c r="D967" s="9" t="str">
        <f aca="false">IF(B967="","",IFERROR(INDEX(Rules!$B$5:$B$150,MATCH(1,INDEX(ISNUMBER(SEARCH(Rules!$A$5:$A$150,B967))*(Rules!$A$5:$A$150&lt;&gt;""),0),0)),"Uncategorized"))</f>
        <v/>
      </c>
      <c r="F967" s="9" t="str">
        <f aca="false">IF(B967="","",IF(E967&lt;&gt;"",E967,D967))</f>
        <v/>
      </c>
      <c r="G967" s="10" t="str">
        <f aca="false">IF(A967="","",DATE(YEAR(A967),MONTH(A967),1))</f>
        <v/>
      </c>
      <c r="H967" s="9" t="str">
        <f aca="false">IF(C967="","",IF(C967&gt;=0,"In","Out"))</f>
        <v/>
      </c>
    </row>
    <row r="968" customFormat="false" ht="15" hidden="false" customHeight="false" outlineLevel="0" collapsed="false">
      <c r="A968" s="7"/>
      <c r="B968" s="7"/>
      <c r="C968" s="7"/>
      <c r="D968" s="9" t="str">
        <f aca="false">IF(B968="","",IFERROR(INDEX(Rules!$B$5:$B$150,MATCH(1,INDEX(ISNUMBER(SEARCH(Rules!$A$5:$A$150,B968))*(Rules!$A$5:$A$150&lt;&gt;""),0),0)),"Uncategorized"))</f>
        <v/>
      </c>
      <c r="F968" s="9" t="str">
        <f aca="false">IF(B968="","",IF(E968&lt;&gt;"",E968,D968))</f>
        <v/>
      </c>
      <c r="G968" s="10" t="str">
        <f aca="false">IF(A968="","",DATE(YEAR(A968),MONTH(A968),1))</f>
        <v/>
      </c>
      <c r="H968" s="9" t="str">
        <f aca="false">IF(C968="","",IF(C968&gt;=0,"In","Out"))</f>
        <v/>
      </c>
    </row>
    <row r="969" customFormat="false" ht="15" hidden="false" customHeight="false" outlineLevel="0" collapsed="false">
      <c r="A969" s="7"/>
      <c r="B969" s="7"/>
      <c r="C969" s="7"/>
      <c r="D969" s="9" t="str">
        <f aca="false">IF(B969="","",IFERROR(INDEX(Rules!$B$5:$B$150,MATCH(1,INDEX(ISNUMBER(SEARCH(Rules!$A$5:$A$150,B969))*(Rules!$A$5:$A$150&lt;&gt;""),0),0)),"Uncategorized"))</f>
        <v/>
      </c>
      <c r="F969" s="9" t="str">
        <f aca="false">IF(B969="","",IF(E969&lt;&gt;"",E969,D969))</f>
        <v/>
      </c>
      <c r="G969" s="10" t="str">
        <f aca="false">IF(A969="","",DATE(YEAR(A969),MONTH(A969),1))</f>
        <v/>
      </c>
      <c r="H969" s="9" t="str">
        <f aca="false">IF(C969="","",IF(C969&gt;=0,"In","Out"))</f>
        <v/>
      </c>
    </row>
    <row r="970" customFormat="false" ht="15" hidden="false" customHeight="false" outlineLevel="0" collapsed="false">
      <c r="A970" s="7"/>
      <c r="B970" s="7"/>
      <c r="C970" s="7"/>
      <c r="D970" s="9" t="str">
        <f aca="false">IF(B970="","",IFERROR(INDEX(Rules!$B$5:$B$150,MATCH(1,INDEX(ISNUMBER(SEARCH(Rules!$A$5:$A$150,B970))*(Rules!$A$5:$A$150&lt;&gt;""),0),0)),"Uncategorized"))</f>
        <v/>
      </c>
      <c r="F970" s="9" t="str">
        <f aca="false">IF(B970="","",IF(E970&lt;&gt;"",E970,D970))</f>
        <v/>
      </c>
      <c r="G970" s="10" t="str">
        <f aca="false">IF(A970="","",DATE(YEAR(A970),MONTH(A970),1))</f>
        <v/>
      </c>
      <c r="H970" s="9" t="str">
        <f aca="false">IF(C970="","",IF(C970&gt;=0,"In","Out"))</f>
        <v/>
      </c>
    </row>
    <row r="971" customFormat="false" ht="15" hidden="false" customHeight="false" outlineLevel="0" collapsed="false">
      <c r="A971" s="7"/>
      <c r="B971" s="7"/>
      <c r="C971" s="7"/>
      <c r="D971" s="9" t="str">
        <f aca="false">IF(B971="","",IFERROR(INDEX(Rules!$B$5:$B$150,MATCH(1,INDEX(ISNUMBER(SEARCH(Rules!$A$5:$A$150,B971))*(Rules!$A$5:$A$150&lt;&gt;""),0),0)),"Uncategorized"))</f>
        <v/>
      </c>
      <c r="F971" s="9" t="str">
        <f aca="false">IF(B971="","",IF(E971&lt;&gt;"",E971,D971))</f>
        <v/>
      </c>
      <c r="G971" s="10" t="str">
        <f aca="false">IF(A971="","",DATE(YEAR(A971),MONTH(A971),1))</f>
        <v/>
      </c>
      <c r="H971" s="9" t="str">
        <f aca="false">IF(C971="","",IF(C971&gt;=0,"In","Out"))</f>
        <v/>
      </c>
    </row>
    <row r="972" customFormat="false" ht="15" hidden="false" customHeight="false" outlineLevel="0" collapsed="false">
      <c r="A972" s="7"/>
      <c r="B972" s="7"/>
      <c r="C972" s="7"/>
      <c r="D972" s="9" t="str">
        <f aca="false">IF(B972="","",IFERROR(INDEX(Rules!$B$5:$B$150,MATCH(1,INDEX(ISNUMBER(SEARCH(Rules!$A$5:$A$150,B972))*(Rules!$A$5:$A$150&lt;&gt;""),0),0)),"Uncategorized"))</f>
        <v/>
      </c>
      <c r="F972" s="9" t="str">
        <f aca="false">IF(B972="","",IF(E972&lt;&gt;"",E972,D972))</f>
        <v/>
      </c>
      <c r="G972" s="10" t="str">
        <f aca="false">IF(A972="","",DATE(YEAR(A972),MONTH(A972),1))</f>
        <v/>
      </c>
      <c r="H972" s="9" t="str">
        <f aca="false">IF(C972="","",IF(C972&gt;=0,"In","Out"))</f>
        <v/>
      </c>
    </row>
    <row r="973" customFormat="false" ht="15" hidden="false" customHeight="false" outlineLevel="0" collapsed="false">
      <c r="A973" s="7"/>
      <c r="B973" s="7"/>
      <c r="C973" s="7"/>
      <c r="D973" s="9" t="str">
        <f aca="false">IF(B973="","",IFERROR(INDEX(Rules!$B$5:$B$150,MATCH(1,INDEX(ISNUMBER(SEARCH(Rules!$A$5:$A$150,B973))*(Rules!$A$5:$A$150&lt;&gt;""),0),0)),"Uncategorized"))</f>
        <v/>
      </c>
      <c r="F973" s="9" t="str">
        <f aca="false">IF(B973="","",IF(E973&lt;&gt;"",E973,D973))</f>
        <v/>
      </c>
      <c r="G973" s="10" t="str">
        <f aca="false">IF(A973="","",DATE(YEAR(A973),MONTH(A973),1))</f>
        <v/>
      </c>
      <c r="H973" s="9" t="str">
        <f aca="false">IF(C973="","",IF(C973&gt;=0,"In","Out"))</f>
        <v/>
      </c>
    </row>
    <row r="974" customFormat="false" ht="15" hidden="false" customHeight="false" outlineLevel="0" collapsed="false">
      <c r="A974" s="7"/>
      <c r="B974" s="7"/>
      <c r="C974" s="7"/>
      <c r="D974" s="9" t="str">
        <f aca="false">IF(B974="","",IFERROR(INDEX(Rules!$B$5:$B$150,MATCH(1,INDEX(ISNUMBER(SEARCH(Rules!$A$5:$A$150,B974))*(Rules!$A$5:$A$150&lt;&gt;""),0),0)),"Uncategorized"))</f>
        <v/>
      </c>
      <c r="F974" s="9" t="str">
        <f aca="false">IF(B974="","",IF(E974&lt;&gt;"",E974,D974))</f>
        <v/>
      </c>
      <c r="G974" s="10" t="str">
        <f aca="false">IF(A974="","",DATE(YEAR(A974),MONTH(A974),1))</f>
        <v/>
      </c>
      <c r="H974" s="9" t="str">
        <f aca="false">IF(C974="","",IF(C974&gt;=0,"In","Out"))</f>
        <v/>
      </c>
    </row>
    <row r="975" customFormat="false" ht="15" hidden="false" customHeight="false" outlineLevel="0" collapsed="false">
      <c r="A975" s="7"/>
      <c r="B975" s="7"/>
      <c r="C975" s="7"/>
      <c r="D975" s="9" t="str">
        <f aca="false">IF(B975="","",IFERROR(INDEX(Rules!$B$5:$B$150,MATCH(1,INDEX(ISNUMBER(SEARCH(Rules!$A$5:$A$150,B975))*(Rules!$A$5:$A$150&lt;&gt;""),0),0)),"Uncategorized"))</f>
        <v/>
      </c>
      <c r="F975" s="9" t="str">
        <f aca="false">IF(B975="","",IF(E975&lt;&gt;"",E975,D975))</f>
        <v/>
      </c>
      <c r="G975" s="10" t="str">
        <f aca="false">IF(A975="","",DATE(YEAR(A975),MONTH(A975),1))</f>
        <v/>
      </c>
      <c r="H975" s="9" t="str">
        <f aca="false">IF(C975="","",IF(C975&gt;=0,"In","Out"))</f>
        <v/>
      </c>
    </row>
    <row r="976" customFormat="false" ht="15" hidden="false" customHeight="false" outlineLevel="0" collapsed="false">
      <c r="A976" s="7"/>
      <c r="B976" s="7"/>
      <c r="C976" s="7"/>
      <c r="D976" s="9" t="str">
        <f aca="false">IF(B976="","",IFERROR(INDEX(Rules!$B$5:$B$150,MATCH(1,INDEX(ISNUMBER(SEARCH(Rules!$A$5:$A$150,B976))*(Rules!$A$5:$A$150&lt;&gt;""),0),0)),"Uncategorized"))</f>
        <v/>
      </c>
      <c r="F976" s="9" t="str">
        <f aca="false">IF(B976="","",IF(E976&lt;&gt;"",E976,D976))</f>
        <v/>
      </c>
      <c r="G976" s="10" t="str">
        <f aca="false">IF(A976="","",DATE(YEAR(A976),MONTH(A976),1))</f>
        <v/>
      </c>
      <c r="H976" s="9" t="str">
        <f aca="false">IF(C976="","",IF(C976&gt;=0,"In","Out"))</f>
        <v/>
      </c>
    </row>
    <row r="977" customFormat="false" ht="15" hidden="false" customHeight="false" outlineLevel="0" collapsed="false">
      <c r="A977" s="7"/>
      <c r="B977" s="7"/>
      <c r="C977" s="7"/>
      <c r="D977" s="9" t="str">
        <f aca="false">IF(B977="","",IFERROR(INDEX(Rules!$B$5:$B$150,MATCH(1,INDEX(ISNUMBER(SEARCH(Rules!$A$5:$A$150,B977))*(Rules!$A$5:$A$150&lt;&gt;""),0),0)),"Uncategorized"))</f>
        <v/>
      </c>
      <c r="F977" s="9" t="str">
        <f aca="false">IF(B977="","",IF(E977&lt;&gt;"",E977,D977))</f>
        <v/>
      </c>
      <c r="G977" s="10" t="str">
        <f aca="false">IF(A977="","",DATE(YEAR(A977),MONTH(A977),1))</f>
        <v/>
      </c>
      <c r="H977" s="9" t="str">
        <f aca="false">IF(C977="","",IF(C977&gt;=0,"In","Out"))</f>
        <v/>
      </c>
    </row>
    <row r="978" customFormat="false" ht="15" hidden="false" customHeight="false" outlineLevel="0" collapsed="false">
      <c r="A978" s="7"/>
      <c r="B978" s="7"/>
      <c r="C978" s="7"/>
      <c r="D978" s="9" t="str">
        <f aca="false">IF(B978="","",IFERROR(INDEX(Rules!$B$5:$B$150,MATCH(1,INDEX(ISNUMBER(SEARCH(Rules!$A$5:$A$150,B978))*(Rules!$A$5:$A$150&lt;&gt;""),0),0)),"Uncategorized"))</f>
        <v/>
      </c>
      <c r="F978" s="9" t="str">
        <f aca="false">IF(B978="","",IF(E978&lt;&gt;"",E978,D978))</f>
        <v/>
      </c>
      <c r="G978" s="10" t="str">
        <f aca="false">IF(A978="","",DATE(YEAR(A978),MONTH(A978),1))</f>
        <v/>
      </c>
      <c r="H978" s="9" t="str">
        <f aca="false">IF(C978="","",IF(C978&gt;=0,"In","Out"))</f>
        <v/>
      </c>
    </row>
    <row r="979" customFormat="false" ht="15" hidden="false" customHeight="false" outlineLevel="0" collapsed="false">
      <c r="A979" s="7"/>
      <c r="B979" s="7"/>
      <c r="C979" s="7"/>
      <c r="D979" s="9" t="str">
        <f aca="false">IF(B979="","",IFERROR(INDEX(Rules!$B$5:$B$150,MATCH(1,INDEX(ISNUMBER(SEARCH(Rules!$A$5:$A$150,B979))*(Rules!$A$5:$A$150&lt;&gt;""),0),0)),"Uncategorized"))</f>
        <v/>
      </c>
      <c r="F979" s="9" t="str">
        <f aca="false">IF(B979="","",IF(E979&lt;&gt;"",E979,D979))</f>
        <v/>
      </c>
      <c r="G979" s="10" t="str">
        <f aca="false">IF(A979="","",DATE(YEAR(A979),MONTH(A979),1))</f>
        <v/>
      </c>
      <c r="H979" s="9" t="str">
        <f aca="false">IF(C979="","",IF(C979&gt;=0,"In","Out"))</f>
        <v/>
      </c>
    </row>
    <row r="980" customFormat="false" ht="15" hidden="false" customHeight="false" outlineLevel="0" collapsed="false">
      <c r="A980" s="7"/>
      <c r="B980" s="7"/>
      <c r="C980" s="7"/>
      <c r="D980" s="9" t="str">
        <f aca="false">IF(B980="","",IFERROR(INDEX(Rules!$B$5:$B$150,MATCH(1,INDEX(ISNUMBER(SEARCH(Rules!$A$5:$A$150,B980))*(Rules!$A$5:$A$150&lt;&gt;""),0),0)),"Uncategorized"))</f>
        <v/>
      </c>
      <c r="F980" s="9" t="str">
        <f aca="false">IF(B980="","",IF(E980&lt;&gt;"",E980,D980))</f>
        <v/>
      </c>
      <c r="G980" s="10" t="str">
        <f aca="false">IF(A980="","",DATE(YEAR(A980),MONTH(A980),1))</f>
        <v/>
      </c>
      <c r="H980" s="9" t="str">
        <f aca="false">IF(C980="","",IF(C980&gt;=0,"In","Out"))</f>
        <v/>
      </c>
    </row>
    <row r="981" customFormat="false" ht="15" hidden="false" customHeight="false" outlineLevel="0" collapsed="false">
      <c r="A981" s="7"/>
      <c r="B981" s="7"/>
      <c r="C981" s="7"/>
      <c r="D981" s="9" t="str">
        <f aca="false">IF(B981="","",IFERROR(INDEX(Rules!$B$5:$B$150,MATCH(1,INDEX(ISNUMBER(SEARCH(Rules!$A$5:$A$150,B981))*(Rules!$A$5:$A$150&lt;&gt;""),0),0)),"Uncategorized"))</f>
        <v/>
      </c>
      <c r="F981" s="9" t="str">
        <f aca="false">IF(B981="","",IF(E981&lt;&gt;"",E981,D981))</f>
        <v/>
      </c>
      <c r="G981" s="10" t="str">
        <f aca="false">IF(A981="","",DATE(YEAR(A981),MONTH(A981),1))</f>
        <v/>
      </c>
      <c r="H981" s="9" t="str">
        <f aca="false">IF(C981="","",IF(C981&gt;=0,"In","Out"))</f>
        <v/>
      </c>
    </row>
    <row r="982" customFormat="false" ht="15" hidden="false" customHeight="false" outlineLevel="0" collapsed="false">
      <c r="A982" s="7"/>
      <c r="B982" s="7"/>
      <c r="C982" s="7"/>
      <c r="D982" s="9" t="str">
        <f aca="false">IF(B982="","",IFERROR(INDEX(Rules!$B$5:$B$150,MATCH(1,INDEX(ISNUMBER(SEARCH(Rules!$A$5:$A$150,B982))*(Rules!$A$5:$A$150&lt;&gt;""),0),0)),"Uncategorized"))</f>
        <v/>
      </c>
      <c r="F982" s="9" t="str">
        <f aca="false">IF(B982="","",IF(E982&lt;&gt;"",E982,D982))</f>
        <v/>
      </c>
      <c r="G982" s="10" t="str">
        <f aca="false">IF(A982="","",DATE(YEAR(A982),MONTH(A982),1))</f>
        <v/>
      </c>
      <c r="H982" s="9" t="str">
        <f aca="false">IF(C982="","",IF(C982&gt;=0,"In","Out"))</f>
        <v/>
      </c>
    </row>
    <row r="983" customFormat="false" ht="15" hidden="false" customHeight="false" outlineLevel="0" collapsed="false">
      <c r="A983" s="7"/>
      <c r="B983" s="7"/>
      <c r="C983" s="7"/>
      <c r="D983" s="9" t="str">
        <f aca="false">IF(B983="","",IFERROR(INDEX(Rules!$B$5:$B$150,MATCH(1,INDEX(ISNUMBER(SEARCH(Rules!$A$5:$A$150,B983))*(Rules!$A$5:$A$150&lt;&gt;""),0),0)),"Uncategorized"))</f>
        <v/>
      </c>
      <c r="F983" s="9" t="str">
        <f aca="false">IF(B983="","",IF(E983&lt;&gt;"",E983,D983))</f>
        <v/>
      </c>
      <c r="G983" s="10" t="str">
        <f aca="false">IF(A983="","",DATE(YEAR(A983),MONTH(A983),1))</f>
        <v/>
      </c>
      <c r="H983" s="9" t="str">
        <f aca="false">IF(C983="","",IF(C983&gt;=0,"In","Out"))</f>
        <v/>
      </c>
    </row>
    <row r="984" customFormat="false" ht="15" hidden="false" customHeight="false" outlineLevel="0" collapsed="false">
      <c r="A984" s="7"/>
      <c r="B984" s="7"/>
      <c r="C984" s="7"/>
      <c r="D984" s="9" t="str">
        <f aca="false">IF(B984="","",IFERROR(INDEX(Rules!$B$5:$B$150,MATCH(1,INDEX(ISNUMBER(SEARCH(Rules!$A$5:$A$150,B984))*(Rules!$A$5:$A$150&lt;&gt;""),0),0)),"Uncategorized"))</f>
        <v/>
      </c>
      <c r="F984" s="9" t="str">
        <f aca="false">IF(B984="","",IF(E984&lt;&gt;"",E984,D984))</f>
        <v/>
      </c>
      <c r="G984" s="10" t="str">
        <f aca="false">IF(A984="","",DATE(YEAR(A984),MONTH(A984),1))</f>
        <v/>
      </c>
      <c r="H984" s="9" t="str">
        <f aca="false">IF(C984="","",IF(C984&gt;=0,"In","Out"))</f>
        <v/>
      </c>
    </row>
    <row r="985" customFormat="false" ht="15" hidden="false" customHeight="false" outlineLevel="0" collapsed="false">
      <c r="A985" s="7"/>
      <c r="B985" s="7"/>
      <c r="C985" s="7"/>
      <c r="D985" s="9" t="str">
        <f aca="false">IF(B985="","",IFERROR(INDEX(Rules!$B$5:$B$150,MATCH(1,INDEX(ISNUMBER(SEARCH(Rules!$A$5:$A$150,B985))*(Rules!$A$5:$A$150&lt;&gt;""),0),0)),"Uncategorized"))</f>
        <v/>
      </c>
      <c r="F985" s="9" t="str">
        <f aca="false">IF(B985="","",IF(E985&lt;&gt;"",E985,D985))</f>
        <v/>
      </c>
      <c r="G985" s="10" t="str">
        <f aca="false">IF(A985="","",DATE(YEAR(A985),MONTH(A985),1))</f>
        <v/>
      </c>
      <c r="H985" s="9" t="str">
        <f aca="false">IF(C985="","",IF(C985&gt;=0,"In","Out"))</f>
        <v/>
      </c>
    </row>
    <row r="986" customFormat="false" ht="15" hidden="false" customHeight="false" outlineLevel="0" collapsed="false">
      <c r="A986" s="7"/>
      <c r="B986" s="7"/>
      <c r="C986" s="7"/>
      <c r="D986" s="9" t="str">
        <f aca="false">IF(B986="","",IFERROR(INDEX(Rules!$B$5:$B$150,MATCH(1,INDEX(ISNUMBER(SEARCH(Rules!$A$5:$A$150,B986))*(Rules!$A$5:$A$150&lt;&gt;""),0),0)),"Uncategorized"))</f>
        <v/>
      </c>
      <c r="F986" s="9" t="str">
        <f aca="false">IF(B986="","",IF(E986&lt;&gt;"",E986,D986))</f>
        <v/>
      </c>
      <c r="G986" s="10" t="str">
        <f aca="false">IF(A986="","",DATE(YEAR(A986),MONTH(A986),1))</f>
        <v/>
      </c>
      <c r="H986" s="9" t="str">
        <f aca="false">IF(C986="","",IF(C986&gt;=0,"In","Out"))</f>
        <v/>
      </c>
    </row>
    <row r="987" customFormat="false" ht="15" hidden="false" customHeight="false" outlineLevel="0" collapsed="false">
      <c r="A987" s="7"/>
      <c r="B987" s="7"/>
      <c r="C987" s="7"/>
      <c r="D987" s="9" t="str">
        <f aca="false">IF(B987="","",IFERROR(INDEX(Rules!$B$5:$B$150,MATCH(1,INDEX(ISNUMBER(SEARCH(Rules!$A$5:$A$150,B987))*(Rules!$A$5:$A$150&lt;&gt;""),0),0)),"Uncategorized"))</f>
        <v/>
      </c>
      <c r="F987" s="9" t="str">
        <f aca="false">IF(B987="","",IF(E987&lt;&gt;"",E987,D987))</f>
        <v/>
      </c>
      <c r="G987" s="10" t="str">
        <f aca="false">IF(A987="","",DATE(YEAR(A987),MONTH(A987),1))</f>
        <v/>
      </c>
      <c r="H987" s="9" t="str">
        <f aca="false">IF(C987="","",IF(C987&gt;=0,"In","Out"))</f>
        <v/>
      </c>
    </row>
    <row r="988" customFormat="false" ht="15" hidden="false" customHeight="false" outlineLevel="0" collapsed="false">
      <c r="A988" s="7"/>
      <c r="B988" s="7"/>
      <c r="C988" s="7"/>
      <c r="D988" s="9" t="str">
        <f aca="false">IF(B988="","",IFERROR(INDEX(Rules!$B$5:$B$150,MATCH(1,INDEX(ISNUMBER(SEARCH(Rules!$A$5:$A$150,B988))*(Rules!$A$5:$A$150&lt;&gt;""),0),0)),"Uncategorized"))</f>
        <v/>
      </c>
      <c r="F988" s="9" t="str">
        <f aca="false">IF(B988="","",IF(E988&lt;&gt;"",E988,D988))</f>
        <v/>
      </c>
      <c r="G988" s="10" t="str">
        <f aca="false">IF(A988="","",DATE(YEAR(A988),MONTH(A988),1))</f>
        <v/>
      </c>
      <c r="H988" s="9" t="str">
        <f aca="false">IF(C988="","",IF(C988&gt;=0,"In","Out"))</f>
        <v/>
      </c>
    </row>
    <row r="989" customFormat="false" ht="15" hidden="false" customHeight="false" outlineLevel="0" collapsed="false">
      <c r="A989" s="7"/>
      <c r="B989" s="7"/>
      <c r="C989" s="7"/>
      <c r="D989" s="9" t="str">
        <f aca="false">IF(B989="","",IFERROR(INDEX(Rules!$B$5:$B$150,MATCH(1,INDEX(ISNUMBER(SEARCH(Rules!$A$5:$A$150,B989))*(Rules!$A$5:$A$150&lt;&gt;""),0),0)),"Uncategorized"))</f>
        <v/>
      </c>
      <c r="F989" s="9" t="str">
        <f aca="false">IF(B989="","",IF(E989&lt;&gt;"",E989,D989))</f>
        <v/>
      </c>
      <c r="G989" s="10" t="str">
        <f aca="false">IF(A989="","",DATE(YEAR(A989),MONTH(A989),1))</f>
        <v/>
      </c>
      <c r="H989" s="9" t="str">
        <f aca="false">IF(C989="","",IF(C989&gt;=0,"In","Out"))</f>
        <v/>
      </c>
    </row>
    <row r="990" customFormat="false" ht="15" hidden="false" customHeight="false" outlineLevel="0" collapsed="false">
      <c r="A990" s="7"/>
      <c r="B990" s="7"/>
      <c r="C990" s="7"/>
      <c r="D990" s="9" t="str">
        <f aca="false">IF(B990="","",IFERROR(INDEX(Rules!$B$5:$B$150,MATCH(1,INDEX(ISNUMBER(SEARCH(Rules!$A$5:$A$150,B990))*(Rules!$A$5:$A$150&lt;&gt;""),0),0)),"Uncategorized"))</f>
        <v/>
      </c>
      <c r="F990" s="9" t="str">
        <f aca="false">IF(B990="","",IF(E990&lt;&gt;"",E990,D990))</f>
        <v/>
      </c>
      <c r="G990" s="10" t="str">
        <f aca="false">IF(A990="","",DATE(YEAR(A990),MONTH(A990),1))</f>
        <v/>
      </c>
      <c r="H990" s="9" t="str">
        <f aca="false">IF(C990="","",IF(C990&gt;=0,"In","Out"))</f>
        <v/>
      </c>
    </row>
    <row r="991" customFormat="false" ht="15" hidden="false" customHeight="false" outlineLevel="0" collapsed="false">
      <c r="A991" s="7"/>
      <c r="B991" s="7"/>
      <c r="C991" s="7"/>
      <c r="D991" s="9" t="str">
        <f aca="false">IF(B991="","",IFERROR(INDEX(Rules!$B$5:$B$150,MATCH(1,INDEX(ISNUMBER(SEARCH(Rules!$A$5:$A$150,B991))*(Rules!$A$5:$A$150&lt;&gt;""),0),0)),"Uncategorized"))</f>
        <v/>
      </c>
      <c r="F991" s="9" t="str">
        <f aca="false">IF(B991="","",IF(E991&lt;&gt;"",E991,D991))</f>
        <v/>
      </c>
      <c r="G991" s="10" t="str">
        <f aca="false">IF(A991="","",DATE(YEAR(A991),MONTH(A991),1))</f>
        <v/>
      </c>
      <c r="H991" s="9" t="str">
        <f aca="false">IF(C991="","",IF(C991&gt;=0,"In","Out"))</f>
        <v/>
      </c>
    </row>
    <row r="992" customFormat="false" ht="15" hidden="false" customHeight="false" outlineLevel="0" collapsed="false">
      <c r="A992" s="7"/>
      <c r="B992" s="7"/>
      <c r="C992" s="7"/>
      <c r="D992" s="9" t="str">
        <f aca="false">IF(B992="","",IFERROR(INDEX(Rules!$B$5:$B$150,MATCH(1,INDEX(ISNUMBER(SEARCH(Rules!$A$5:$A$150,B992))*(Rules!$A$5:$A$150&lt;&gt;""),0),0)),"Uncategorized"))</f>
        <v/>
      </c>
      <c r="F992" s="9" t="str">
        <f aca="false">IF(B992="","",IF(E992&lt;&gt;"",E992,D992))</f>
        <v/>
      </c>
      <c r="G992" s="10" t="str">
        <f aca="false">IF(A992="","",DATE(YEAR(A992),MONTH(A992),1))</f>
        <v/>
      </c>
      <c r="H992" s="9" t="str">
        <f aca="false">IF(C992="","",IF(C992&gt;=0,"In","Out"))</f>
        <v/>
      </c>
    </row>
    <row r="993" customFormat="false" ht="15" hidden="false" customHeight="false" outlineLevel="0" collapsed="false">
      <c r="A993" s="7"/>
      <c r="B993" s="7"/>
      <c r="C993" s="7"/>
      <c r="D993" s="9" t="str">
        <f aca="false">IF(B993="","",IFERROR(INDEX(Rules!$B$5:$B$150,MATCH(1,INDEX(ISNUMBER(SEARCH(Rules!$A$5:$A$150,B993))*(Rules!$A$5:$A$150&lt;&gt;""),0),0)),"Uncategorized"))</f>
        <v/>
      </c>
      <c r="F993" s="9" t="str">
        <f aca="false">IF(B993="","",IF(E993&lt;&gt;"",E993,D993))</f>
        <v/>
      </c>
      <c r="G993" s="10" t="str">
        <f aca="false">IF(A993="","",DATE(YEAR(A993),MONTH(A993),1))</f>
        <v/>
      </c>
      <c r="H993" s="9" t="str">
        <f aca="false">IF(C993="","",IF(C993&gt;=0,"In","Out"))</f>
        <v/>
      </c>
    </row>
    <row r="994" customFormat="false" ht="15" hidden="false" customHeight="false" outlineLevel="0" collapsed="false">
      <c r="A994" s="7"/>
      <c r="B994" s="7"/>
      <c r="C994" s="7"/>
      <c r="D994" s="9" t="str">
        <f aca="false">IF(B994="","",IFERROR(INDEX(Rules!$B$5:$B$150,MATCH(1,INDEX(ISNUMBER(SEARCH(Rules!$A$5:$A$150,B994))*(Rules!$A$5:$A$150&lt;&gt;""),0),0)),"Uncategorized"))</f>
        <v/>
      </c>
      <c r="F994" s="9" t="str">
        <f aca="false">IF(B994="","",IF(E994&lt;&gt;"",E994,D994))</f>
        <v/>
      </c>
      <c r="G994" s="10" t="str">
        <f aca="false">IF(A994="","",DATE(YEAR(A994),MONTH(A994),1))</f>
        <v/>
      </c>
      <c r="H994" s="9" t="str">
        <f aca="false">IF(C994="","",IF(C994&gt;=0,"In","Out"))</f>
        <v/>
      </c>
    </row>
    <row r="995" customFormat="false" ht="15" hidden="false" customHeight="false" outlineLevel="0" collapsed="false">
      <c r="A995" s="7"/>
      <c r="B995" s="7"/>
      <c r="C995" s="7"/>
      <c r="D995" s="9" t="str">
        <f aca="false">IF(B995="","",IFERROR(INDEX(Rules!$B$5:$B$150,MATCH(1,INDEX(ISNUMBER(SEARCH(Rules!$A$5:$A$150,B995))*(Rules!$A$5:$A$150&lt;&gt;""),0),0)),"Uncategorized"))</f>
        <v/>
      </c>
      <c r="F995" s="9" t="str">
        <f aca="false">IF(B995="","",IF(E995&lt;&gt;"",E995,D995))</f>
        <v/>
      </c>
      <c r="G995" s="10" t="str">
        <f aca="false">IF(A995="","",DATE(YEAR(A995),MONTH(A995),1))</f>
        <v/>
      </c>
      <c r="H995" s="9" t="str">
        <f aca="false">IF(C995="","",IF(C995&gt;=0,"In","Out"))</f>
        <v/>
      </c>
    </row>
    <row r="996" customFormat="false" ht="15" hidden="false" customHeight="false" outlineLevel="0" collapsed="false">
      <c r="A996" s="7"/>
      <c r="B996" s="7"/>
      <c r="C996" s="7"/>
      <c r="D996" s="9" t="str">
        <f aca="false">IF(B996="","",IFERROR(INDEX(Rules!$B$5:$B$150,MATCH(1,INDEX(ISNUMBER(SEARCH(Rules!$A$5:$A$150,B996))*(Rules!$A$5:$A$150&lt;&gt;""),0),0)),"Uncategorized"))</f>
        <v/>
      </c>
      <c r="F996" s="9" t="str">
        <f aca="false">IF(B996="","",IF(E996&lt;&gt;"",E996,D996))</f>
        <v/>
      </c>
      <c r="G996" s="10" t="str">
        <f aca="false">IF(A996="","",DATE(YEAR(A996),MONTH(A996),1))</f>
        <v/>
      </c>
      <c r="H996" s="9" t="str">
        <f aca="false">IF(C996="","",IF(C996&gt;=0,"In","Out"))</f>
        <v/>
      </c>
    </row>
    <row r="997" customFormat="false" ht="15" hidden="false" customHeight="false" outlineLevel="0" collapsed="false">
      <c r="A997" s="7"/>
      <c r="B997" s="7"/>
      <c r="C997" s="7"/>
      <c r="D997" s="9" t="str">
        <f aca="false">IF(B997="","",IFERROR(INDEX(Rules!$B$5:$B$150,MATCH(1,INDEX(ISNUMBER(SEARCH(Rules!$A$5:$A$150,B997))*(Rules!$A$5:$A$150&lt;&gt;""),0),0)),"Uncategorized"))</f>
        <v/>
      </c>
      <c r="F997" s="9" t="str">
        <f aca="false">IF(B997="","",IF(E997&lt;&gt;"",E997,D997))</f>
        <v/>
      </c>
      <c r="G997" s="10" t="str">
        <f aca="false">IF(A997="","",DATE(YEAR(A997),MONTH(A997),1))</f>
        <v/>
      </c>
      <c r="H997" s="9" t="str">
        <f aca="false">IF(C997="","",IF(C997&gt;=0,"In","Out"))</f>
        <v/>
      </c>
    </row>
    <row r="998" customFormat="false" ht="15" hidden="false" customHeight="false" outlineLevel="0" collapsed="false">
      <c r="A998" s="7"/>
      <c r="B998" s="7"/>
      <c r="C998" s="7"/>
      <c r="D998" s="9" t="str">
        <f aca="false">IF(B998="","",IFERROR(INDEX(Rules!$B$5:$B$150,MATCH(1,INDEX(ISNUMBER(SEARCH(Rules!$A$5:$A$150,B998))*(Rules!$A$5:$A$150&lt;&gt;""),0),0)),"Uncategorized"))</f>
        <v/>
      </c>
      <c r="F998" s="9" t="str">
        <f aca="false">IF(B998="","",IF(E998&lt;&gt;"",E998,D998))</f>
        <v/>
      </c>
      <c r="G998" s="10" t="str">
        <f aca="false">IF(A998="","",DATE(YEAR(A998),MONTH(A998),1))</f>
        <v/>
      </c>
      <c r="H998" s="9" t="str">
        <f aca="false">IF(C998="","",IF(C998&gt;=0,"In","Out"))</f>
        <v/>
      </c>
    </row>
    <row r="999" customFormat="false" ht="15" hidden="false" customHeight="false" outlineLevel="0" collapsed="false">
      <c r="A999" s="7"/>
      <c r="B999" s="7"/>
      <c r="C999" s="7"/>
      <c r="D999" s="9" t="str">
        <f aca="false">IF(B999="","",IFERROR(INDEX(Rules!$B$5:$B$150,MATCH(1,INDEX(ISNUMBER(SEARCH(Rules!$A$5:$A$150,B999))*(Rules!$A$5:$A$150&lt;&gt;""),0),0)),"Uncategorized"))</f>
        <v/>
      </c>
      <c r="F999" s="9" t="str">
        <f aca="false">IF(B999="","",IF(E999&lt;&gt;"",E999,D999))</f>
        <v/>
      </c>
      <c r="G999" s="10" t="str">
        <f aca="false">IF(A999="","",DATE(YEAR(A999),MONTH(A999),1))</f>
        <v/>
      </c>
      <c r="H999" s="9" t="str">
        <f aca="false">IF(C999="","",IF(C999&gt;=0,"In","Out"))</f>
        <v/>
      </c>
    </row>
    <row r="1000" customFormat="false" ht="15" hidden="false" customHeight="false" outlineLevel="0" collapsed="false">
      <c r="A1000" s="7"/>
      <c r="B1000" s="7"/>
      <c r="C1000" s="7"/>
      <c r="D1000" s="9" t="str">
        <f aca="false">IF(B1000="","",IFERROR(INDEX(Rules!$B$5:$B$150,MATCH(1,INDEX(ISNUMBER(SEARCH(Rules!$A$5:$A$150,B1000))*(Rules!$A$5:$A$150&lt;&gt;""),0),0)),"Uncategorized"))</f>
        <v/>
      </c>
      <c r="F1000" s="9" t="str">
        <f aca="false">IF(B1000="","",IF(E1000&lt;&gt;"",E1000,D1000))</f>
        <v/>
      </c>
      <c r="G1000" s="10" t="str">
        <f aca="false">IF(A1000="","",DATE(YEAR(A1000),MONTH(A1000),1))</f>
        <v/>
      </c>
      <c r="H1000" s="9" t="str">
        <f aca="false">IF(C1000="","",IF(C1000&gt;=0,"In","Out"))</f>
        <v/>
      </c>
    </row>
  </sheetData>
  <conditionalFormatting sqref="A5:H1000">
    <cfRule type="expression" priority="2" aboveAverage="0" equalAverage="0" bottom="0" percent="0" rank="0" text="" dxfId="6">
      <formula>$F5="Uncategorized"</formula>
    </cfRule>
  </conditionalFormatting>
  <dataValidations count="1">
    <dataValidation allowBlank="true" errorStyle="stop" operator="between" showDropDown="false" showErrorMessage="false" showInputMessage="false" sqref="E5:E1000" type="list">
      <formula1>Rules!$D$5:$D$20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7" min="2" style="0" width="14"/>
  </cols>
  <sheetData>
    <row r="1" customFormat="false" ht="19.7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4" customFormat="false" ht="15" hidden="false" customHeight="false" outlineLevel="0" collapsed="false">
      <c r="A4" s="11" t="s">
        <v>23</v>
      </c>
      <c r="B4" s="12" t="n">
        <v>46204</v>
      </c>
      <c r="C4" s="12" t="n">
        <v>46235</v>
      </c>
      <c r="D4" s="12" t="n">
        <v>46266</v>
      </c>
      <c r="E4" s="11" t="s">
        <v>80</v>
      </c>
      <c r="F4" s="11" t="s">
        <v>81</v>
      </c>
      <c r="G4" s="11" t="s">
        <v>82</v>
      </c>
    </row>
    <row r="5" customFormat="false" ht="15" hidden="false" customHeight="false" outlineLevel="0" collapsed="false">
      <c r="A5" s="13" t="s">
        <v>83</v>
      </c>
      <c r="B5" s="14" t="n">
        <f aca="false">SUMIFS(Transactions!$C$5:$C$1000,Transactions!$F$5:$F$1000,$A5,Transactions!$G$5:$G$1000,B$4)</f>
        <v>3680.44</v>
      </c>
      <c r="C5" s="14" t="n">
        <f aca="false">SUMIFS(Transactions!$C$5:$C$1000,Transactions!$F$5:$F$1000,$A5,Transactions!$G$5:$G$1000,C$4)</f>
        <v>3800.44</v>
      </c>
      <c r="D5" s="14" t="n">
        <f aca="false">SUMIFS(Transactions!$C$5:$C$1000,Transactions!$F$5:$F$1000,$A5,Transactions!$G$5:$G$1000,D$4)</f>
        <v>3680.44</v>
      </c>
      <c r="E5" s="14" t="n">
        <f aca="false">AVERAGE(B5:D5)</f>
        <v>3720.44</v>
      </c>
      <c r="F5" s="14"/>
      <c r="G5" s="14"/>
    </row>
    <row r="6" customFormat="false" ht="16.4" hidden="false" customHeight="false" outlineLevel="0" collapsed="false">
      <c r="A6" s="15" t="s">
        <v>84</v>
      </c>
      <c r="B6" s="14" t="n">
        <f aca="false">-SUMIFS(Transactions!$C$5:$C$1000,Transactions!$F$5:$F$1000,$A6,Transactions!$G$5:$G$1000,B$4)</f>
        <v>1250</v>
      </c>
      <c r="C6" s="14" t="n">
        <f aca="false">-SUMIFS(Transactions!$C$5:$C$1000,Transactions!$F$5:$F$1000,$A6,Transactions!$G$5:$G$1000,C$4)</f>
        <v>1250</v>
      </c>
      <c r="D6" s="14" t="n">
        <f aca="false">-SUMIFS(Transactions!$C$5:$C$1000,Transactions!$F$5:$F$1000,$A6,Transactions!$G$5:$G$1000,D$4)</f>
        <v>1250</v>
      </c>
      <c r="E6" s="14" t="n">
        <f aca="false">AVERAGE(B6:D6)</f>
        <v>1250</v>
      </c>
      <c r="F6" s="16" t="n">
        <v>1250</v>
      </c>
      <c r="G6" s="14" t="n">
        <f aca="false">F6-E6</f>
        <v>0</v>
      </c>
    </row>
    <row r="7" customFormat="false" ht="16.4" hidden="false" customHeight="false" outlineLevel="0" collapsed="false">
      <c r="A7" s="15" t="s">
        <v>85</v>
      </c>
      <c r="B7" s="14" t="n">
        <f aca="false">-SUMIFS(Transactions!$C$5:$C$1000,Transactions!$F$5:$F$1000,$A7,Transactions!$G$5:$G$1000,B$4)</f>
        <v>96</v>
      </c>
      <c r="C7" s="14" t="n">
        <f aca="false">-SUMIFS(Transactions!$C$5:$C$1000,Transactions!$F$5:$F$1000,$A7,Transactions!$G$5:$G$1000,C$4)</f>
        <v>96</v>
      </c>
      <c r="D7" s="14" t="n">
        <f aca="false">-SUMIFS(Transactions!$C$5:$C$1000,Transactions!$F$5:$F$1000,$A7,Transactions!$G$5:$G$1000,D$4)</f>
        <v>96</v>
      </c>
      <c r="E7" s="14" t="n">
        <f aca="false">AVERAGE(B7:D7)</f>
        <v>96</v>
      </c>
      <c r="F7" s="16" t="n">
        <v>110</v>
      </c>
      <c r="G7" s="14" t="n">
        <f aca="false">F7-E7</f>
        <v>14</v>
      </c>
    </row>
    <row r="8" customFormat="false" ht="16.4" hidden="false" customHeight="false" outlineLevel="0" collapsed="false">
      <c r="A8" s="15" t="s">
        <v>86</v>
      </c>
      <c r="B8" s="14" t="n">
        <f aca="false">-SUMIFS(Transactions!$C$5:$C$1000,Transactions!$F$5:$F$1000,$A8,Transactions!$G$5:$G$1000,B$4)</f>
        <v>155.4</v>
      </c>
      <c r="C8" s="14" t="n">
        <f aca="false">-SUMIFS(Transactions!$C$5:$C$1000,Transactions!$F$5:$F$1000,$A8,Transactions!$G$5:$G$1000,C$4)</f>
        <v>155.4</v>
      </c>
      <c r="D8" s="14" t="n">
        <f aca="false">-SUMIFS(Transactions!$C$5:$C$1000,Transactions!$F$5:$F$1000,$A8,Transactions!$G$5:$G$1000,D$4)</f>
        <v>155.4</v>
      </c>
      <c r="E8" s="14" t="n">
        <f aca="false">AVERAGE(B8:D8)</f>
        <v>155.4</v>
      </c>
      <c r="F8" s="16" t="n">
        <v>160</v>
      </c>
      <c r="G8" s="14" t="n">
        <f aca="false">F8-E8</f>
        <v>4.59999999999999</v>
      </c>
    </row>
    <row r="9" customFormat="false" ht="16.4" hidden="false" customHeight="false" outlineLevel="0" collapsed="false">
      <c r="A9" s="15" t="s">
        <v>87</v>
      </c>
      <c r="B9" s="14" t="n">
        <f aca="false">-SUMIFS(Transactions!$C$5:$C$1000,Transactions!$F$5:$F$1000,$A9,Transactions!$G$5:$G$1000,B$4)</f>
        <v>142.18</v>
      </c>
      <c r="C9" s="14" t="n">
        <f aca="false">-SUMIFS(Transactions!$C$5:$C$1000,Transactions!$F$5:$F$1000,$A9,Transactions!$G$5:$G$1000,C$4)</f>
        <v>142.18</v>
      </c>
      <c r="D9" s="14" t="n">
        <f aca="false">-SUMIFS(Transactions!$C$5:$C$1000,Transactions!$F$5:$F$1000,$A9,Transactions!$G$5:$G$1000,D$4)</f>
        <v>142.18</v>
      </c>
      <c r="E9" s="14" t="n">
        <f aca="false">AVERAGE(B9:D9)</f>
        <v>142.18</v>
      </c>
      <c r="F9" s="16" t="n">
        <v>145</v>
      </c>
      <c r="G9" s="14" t="n">
        <f aca="false">F9-E9</f>
        <v>2.81999999999999</v>
      </c>
    </row>
    <row r="10" customFormat="false" ht="16.4" hidden="false" customHeight="false" outlineLevel="0" collapsed="false">
      <c r="A10" s="15" t="s">
        <v>88</v>
      </c>
      <c r="B10" s="14" t="n">
        <f aca="false">-SUMIFS(Transactions!$C$5:$C$1000,Transactions!$F$5:$F$1000,$A10,Transactions!$G$5:$G$1000,B$4)</f>
        <v>318.55</v>
      </c>
      <c r="C10" s="14" t="n">
        <f aca="false">-SUMIFS(Transactions!$C$5:$C$1000,Transactions!$F$5:$F$1000,$A10,Transactions!$G$5:$G$1000,C$4)</f>
        <v>318.55</v>
      </c>
      <c r="D10" s="14" t="n">
        <f aca="false">-SUMIFS(Transactions!$C$5:$C$1000,Transactions!$F$5:$F$1000,$A10,Transactions!$G$5:$G$1000,D$4)</f>
        <v>318.55</v>
      </c>
      <c r="E10" s="14" t="n">
        <f aca="false">AVERAGE(B10:D10)</f>
        <v>318.55</v>
      </c>
      <c r="F10" s="16" t="n">
        <v>320</v>
      </c>
      <c r="G10" s="14" t="n">
        <f aca="false">F10-E10</f>
        <v>1.44999999999999</v>
      </c>
    </row>
    <row r="11" customFormat="false" ht="16.4" hidden="false" customHeight="false" outlineLevel="0" collapsed="false">
      <c r="A11" s="15" t="s">
        <v>89</v>
      </c>
      <c r="B11" s="14" t="n">
        <f aca="false">-SUMIFS(Transactions!$C$5:$C$1000,Transactions!$F$5:$F$1000,$A11,Transactions!$G$5:$G$1000,B$4)</f>
        <v>52.47</v>
      </c>
      <c r="C11" s="14" t="n">
        <f aca="false">-SUMIFS(Transactions!$C$5:$C$1000,Transactions!$F$5:$F$1000,$A11,Transactions!$G$5:$G$1000,C$4)</f>
        <v>52.47</v>
      </c>
      <c r="D11" s="14" t="n">
        <f aca="false">-SUMIFS(Transactions!$C$5:$C$1000,Transactions!$F$5:$F$1000,$A11,Transactions!$G$5:$G$1000,D$4)</f>
        <v>52.47</v>
      </c>
      <c r="E11" s="14" t="n">
        <f aca="false">AVERAGE(B11:D11)</f>
        <v>52.47</v>
      </c>
      <c r="F11" s="16" t="n">
        <v>50</v>
      </c>
      <c r="G11" s="14" t="n">
        <f aca="false">F11-E11</f>
        <v>-2.47</v>
      </c>
    </row>
    <row r="12" customFormat="false" ht="16.4" hidden="false" customHeight="false" outlineLevel="0" collapsed="false">
      <c r="A12" s="15" t="s">
        <v>90</v>
      </c>
      <c r="B12" s="14" t="n">
        <f aca="false">-SUMIFS(Transactions!$C$5:$C$1000,Transactions!$F$5:$F$1000,$A12,Transactions!$G$5:$G$1000,B$4)</f>
        <v>787.36</v>
      </c>
      <c r="C12" s="14" t="n">
        <f aca="false">-SUMIFS(Transactions!$C$5:$C$1000,Transactions!$F$5:$F$1000,$A12,Transactions!$G$5:$G$1000,C$4)</f>
        <v>684.78</v>
      </c>
      <c r="D12" s="14" t="n">
        <f aca="false">-SUMIFS(Transactions!$C$5:$C$1000,Transactions!$F$5:$F$1000,$A12,Transactions!$G$5:$G$1000,D$4)</f>
        <v>838.19</v>
      </c>
      <c r="E12" s="14" t="n">
        <f aca="false">AVERAGE(B12:D12)</f>
        <v>770.11</v>
      </c>
      <c r="F12" s="16" t="n">
        <v>650</v>
      </c>
      <c r="G12" s="14" t="n">
        <f aca="false">F12-E12</f>
        <v>-120.11</v>
      </c>
    </row>
    <row r="13" customFormat="false" ht="16.4" hidden="false" customHeight="false" outlineLevel="0" collapsed="false">
      <c r="A13" s="15" t="s">
        <v>91</v>
      </c>
      <c r="B13" s="14" t="n">
        <f aca="false">-SUMIFS(Transactions!$C$5:$C$1000,Transactions!$F$5:$F$1000,$A13,Transactions!$G$5:$G$1000,B$4)</f>
        <v>300.31</v>
      </c>
      <c r="C13" s="14" t="n">
        <f aca="false">-SUMIFS(Transactions!$C$5:$C$1000,Transactions!$F$5:$F$1000,$A13,Transactions!$G$5:$G$1000,C$4)</f>
        <v>276.77</v>
      </c>
      <c r="D13" s="14" t="n">
        <f aca="false">-SUMIFS(Transactions!$C$5:$C$1000,Transactions!$F$5:$F$1000,$A13,Transactions!$G$5:$G$1000,D$4)</f>
        <v>279.95</v>
      </c>
      <c r="E13" s="14" t="n">
        <f aca="false">AVERAGE(B13:D13)</f>
        <v>285.676666666667</v>
      </c>
      <c r="F13" s="16" t="n">
        <v>260</v>
      </c>
      <c r="G13" s="14" t="n">
        <f aca="false">F13-E13</f>
        <v>-25.6766666666667</v>
      </c>
    </row>
    <row r="14" customFormat="false" ht="16.4" hidden="false" customHeight="false" outlineLevel="0" collapsed="false">
      <c r="A14" s="15" t="s">
        <v>92</v>
      </c>
      <c r="B14" s="14" t="n">
        <f aca="false">-SUMIFS(Transactions!$C$5:$C$1000,Transactions!$F$5:$F$1000,$A14,Transactions!$G$5:$G$1000,B$4)</f>
        <v>172.6</v>
      </c>
      <c r="C14" s="14" t="n">
        <f aca="false">-SUMIFS(Transactions!$C$5:$C$1000,Transactions!$F$5:$F$1000,$A14,Transactions!$G$5:$G$1000,C$4)</f>
        <v>181.31</v>
      </c>
      <c r="D14" s="14" t="n">
        <f aca="false">-SUMIFS(Transactions!$C$5:$C$1000,Transactions!$F$5:$F$1000,$A14,Transactions!$G$5:$G$1000,D$4)</f>
        <v>152.53</v>
      </c>
      <c r="E14" s="14" t="n">
        <f aca="false">AVERAGE(B14:D14)</f>
        <v>168.813333333333</v>
      </c>
      <c r="F14" s="16" t="n">
        <v>180</v>
      </c>
      <c r="G14" s="14" t="n">
        <f aca="false">F14-E14</f>
        <v>11.1866666666667</v>
      </c>
    </row>
    <row r="15" customFormat="false" ht="16.4" hidden="false" customHeight="false" outlineLevel="0" collapsed="false">
      <c r="A15" s="15" t="s">
        <v>93</v>
      </c>
      <c r="B15" s="14" t="n">
        <f aca="false">-SUMIFS(Transactions!$C$5:$C$1000,Transactions!$F$5:$F$1000,$A15,Transactions!$G$5:$G$1000,B$4)</f>
        <v>234.14</v>
      </c>
      <c r="C15" s="14" t="n">
        <f aca="false">-SUMIFS(Transactions!$C$5:$C$1000,Transactions!$F$5:$F$1000,$A15,Transactions!$G$5:$G$1000,C$4)</f>
        <v>253.23</v>
      </c>
      <c r="D15" s="14" t="n">
        <f aca="false">-SUMIFS(Transactions!$C$5:$C$1000,Transactions!$F$5:$F$1000,$A15,Transactions!$G$5:$G$1000,D$4)</f>
        <v>182.72</v>
      </c>
      <c r="E15" s="14" t="n">
        <f aca="false">AVERAGE(B15:D15)</f>
        <v>223.363333333333</v>
      </c>
      <c r="F15" s="16" t="n">
        <v>150</v>
      </c>
      <c r="G15" s="14" t="n">
        <f aca="false">F15-E15</f>
        <v>-73.3633333333333</v>
      </c>
    </row>
    <row r="16" customFormat="false" ht="16.4" hidden="false" customHeight="false" outlineLevel="0" collapsed="false">
      <c r="A16" s="15" t="s">
        <v>94</v>
      </c>
      <c r="B16" s="14" t="n">
        <f aca="false">-SUMIFS(Transactions!$C$5:$C$1000,Transactions!$F$5:$F$1000,$A16,Transactions!$G$5:$G$1000,B$4)</f>
        <v>14.2</v>
      </c>
      <c r="C16" s="14" t="n">
        <f aca="false">-SUMIFS(Transactions!$C$5:$C$1000,Transactions!$F$5:$F$1000,$A16,Transactions!$G$5:$G$1000,C$4)</f>
        <v>21.65</v>
      </c>
      <c r="D16" s="14" t="n">
        <f aca="false">-SUMIFS(Transactions!$C$5:$C$1000,Transactions!$F$5:$F$1000,$A16,Transactions!$G$5:$G$1000,D$4)</f>
        <v>35.65</v>
      </c>
      <c r="E16" s="14" t="n">
        <f aca="false">AVERAGE(B16:D16)</f>
        <v>23.8333333333333</v>
      </c>
      <c r="F16" s="16" t="n">
        <v>40</v>
      </c>
      <c r="G16" s="14" t="n">
        <f aca="false">F16-E16</f>
        <v>16.1666666666667</v>
      </c>
    </row>
    <row r="17" customFormat="false" ht="16.4" hidden="false" customHeight="false" outlineLevel="0" collapsed="false">
      <c r="A17" s="15" t="s">
        <v>95</v>
      </c>
      <c r="B17" s="14" t="n">
        <f aca="false">-SUMIFS(Transactions!$C$5:$C$1000,Transactions!$F$5:$F$1000,$A17,Transactions!$G$5:$G$1000,B$4)</f>
        <v>53.35</v>
      </c>
      <c r="C17" s="14" t="n">
        <f aca="false">-SUMIFS(Transactions!$C$5:$C$1000,Transactions!$F$5:$F$1000,$A17,Transactions!$G$5:$G$1000,C$4)</f>
        <v>52.17</v>
      </c>
      <c r="D17" s="14" t="n">
        <f aca="false">-SUMIFS(Transactions!$C$5:$C$1000,Transactions!$F$5:$F$1000,$A17,Transactions!$G$5:$G$1000,D$4)</f>
        <v>57.69</v>
      </c>
      <c r="E17" s="14" t="n">
        <f aca="false">AVERAGE(B17:D17)</f>
        <v>54.4033333333333</v>
      </c>
      <c r="F17" s="16" t="n">
        <v>60</v>
      </c>
      <c r="G17" s="14" t="n">
        <f aca="false">F17-E17</f>
        <v>5.59666666666666</v>
      </c>
    </row>
    <row r="18" customFormat="false" ht="16.4" hidden="false" customHeight="false" outlineLevel="0" collapsed="false">
      <c r="A18" s="15" t="s">
        <v>96</v>
      </c>
      <c r="B18" s="14" t="n">
        <f aca="false">-SUMIFS(Transactions!$C$5:$C$1000,Transactions!$F$5:$F$1000,$A18,Transactions!$G$5:$G$1000,B$4)</f>
        <v>46.52</v>
      </c>
      <c r="C18" s="14" t="n">
        <f aca="false">-SUMIFS(Transactions!$C$5:$C$1000,Transactions!$F$5:$F$1000,$A18,Transactions!$G$5:$G$1000,C$4)</f>
        <v>50.46</v>
      </c>
      <c r="D18" s="14" t="n">
        <f aca="false">-SUMIFS(Transactions!$C$5:$C$1000,Transactions!$F$5:$F$1000,$A18,Transactions!$G$5:$G$1000,D$4)</f>
        <v>56.79</v>
      </c>
      <c r="E18" s="14" t="n">
        <f aca="false">AVERAGE(B18:D18)</f>
        <v>51.2566666666667</v>
      </c>
      <c r="F18" s="16" t="n">
        <v>60</v>
      </c>
      <c r="G18" s="14" t="n">
        <f aca="false">F18-E18</f>
        <v>8.74333333333333</v>
      </c>
    </row>
    <row r="19" customFormat="false" ht="16.4" hidden="false" customHeight="false" outlineLevel="0" collapsed="false">
      <c r="A19" s="15" t="s">
        <v>97</v>
      </c>
      <c r="B19" s="14" t="n">
        <f aca="false">-SUMIFS(Transactions!$C$5:$C$1000,Transactions!$F$5:$F$1000,$A19,Transactions!$G$5:$G$1000,B$4)</f>
        <v>-0</v>
      </c>
      <c r="C19" s="14" t="n">
        <f aca="false">-SUMIFS(Transactions!$C$5:$C$1000,Transactions!$F$5:$F$1000,$A19,Transactions!$G$5:$G$1000,C$4)</f>
        <v>-0</v>
      </c>
      <c r="D19" s="14" t="n">
        <f aca="false">-SUMIFS(Transactions!$C$5:$C$1000,Transactions!$F$5:$F$1000,$A19,Transactions!$G$5:$G$1000,D$4)</f>
        <v>200</v>
      </c>
      <c r="E19" s="14" t="n">
        <f aca="false">AVERAGE(B19:D19)</f>
        <v>66.6666666666667</v>
      </c>
      <c r="F19" s="16" t="n">
        <v>300</v>
      </c>
      <c r="G19" s="14" t="n">
        <f aca="false">F19-E19</f>
        <v>233.333333333333</v>
      </c>
    </row>
    <row r="20" customFormat="false" ht="16.4" hidden="false" customHeight="false" outlineLevel="0" collapsed="false">
      <c r="A20" s="15" t="s">
        <v>98</v>
      </c>
      <c r="B20" s="14" t="n">
        <f aca="false">-SUMIFS(Transactions!$C$5:$C$1000,Transactions!$F$5:$F$1000,$A20,Transactions!$G$5:$G$1000,B$4)</f>
        <v>-0</v>
      </c>
      <c r="C20" s="14" t="n">
        <f aca="false">-SUMIFS(Transactions!$C$5:$C$1000,Transactions!$F$5:$F$1000,$A20,Transactions!$G$5:$G$1000,C$4)</f>
        <v>-0</v>
      </c>
      <c r="D20" s="14" t="n">
        <f aca="false">-SUMIFS(Transactions!$C$5:$C$1000,Transactions!$F$5:$F$1000,$A20,Transactions!$G$5:$G$1000,D$4)</f>
        <v>6.5</v>
      </c>
      <c r="E20" s="14" t="n">
        <f aca="false">AVERAGE(B20:D20)</f>
        <v>2.16666666666667</v>
      </c>
      <c r="F20" s="16" t="n">
        <v>0</v>
      </c>
      <c r="G20" s="14" t="n">
        <f aca="false">F20-E20</f>
        <v>-2.16666666666667</v>
      </c>
    </row>
    <row r="21" customFormat="false" ht="15" hidden="false" customHeight="false" outlineLevel="0" collapsed="false">
      <c r="A21" s="13" t="s">
        <v>99</v>
      </c>
      <c r="B21" s="17" t="n">
        <f aca="false">SUM(B6:B20)</f>
        <v>3623.08</v>
      </c>
      <c r="C21" s="17" t="n">
        <f aca="false">SUM(C6:C20)</f>
        <v>3534.97</v>
      </c>
      <c r="D21" s="17" t="n">
        <f aca="false">SUM(D6:D20)</f>
        <v>3824.62</v>
      </c>
      <c r="E21" s="17" t="n">
        <f aca="false">SUM(E6:E20)</f>
        <v>3660.89</v>
      </c>
      <c r="F21" s="17" t="n">
        <f aca="false">SUM(F6:F20)</f>
        <v>3735</v>
      </c>
      <c r="G21" s="17" t="n">
        <f aca="false">SUM(G6:G20)</f>
        <v>74.1099999999999</v>
      </c>
    </row>
    <row r="22" customFormat="false" ht="15" hidden="false" customHeight="false" outlineLevel="0" collapsed="false">
      <c r="A22" s="13" t="s">
        <v>100</v>
      </c>
      <c r="B22" s="17" t="n">
        <f aca="false">B5-B21</f>
        <v>57.3600000000001</v>
      </c>
      <c r="C22" s="17" t="n">
        <f aca="false">C5-C21</f>
        <v>265.47</v>
      </c>
      <c r="D22" s="17" t="n">
        <f aca="false">D5-D21</f>
        <v>-144.18</v>
      </c>
      <c r="E22" s="17" t="n">
        <f aca="false">E5-E21</f>
        <v>59.5500000000002</v>
      </c>
      <c r="F22" s="14"/>
      <c r="G22" s="14"/>
    </row>
    <row r="24" customFormat="false" ht="15" hidden="false" customHeight="false" outlineLevel="0" collapsed="false">
      <c r="A24" s="0" t="s">
        <v>101</v>
      </c>
      <c r="B24" s="0" t="str">
        <f aca="false">IF(ROUND(SUM(Transactions!$C$5:$C$1000)-(SUM(B5:D5)-SUM(B21:D21)),2)=0,"OK","Rows outside these months")</f>
        <v>OK</v>
      </c>
    </row>
    <row r="25" customFormat="false" ht="15" hidden="false" customHeight="false" outlineLevel="0" collapsed="false">
      <c r="A25" s="0" t="s">
        <v>102</v>
      </c>
      <c r="B25" s="0" t="n">
        <f aca="false">COUNTIF(Transactions!$F$5:$F$1000,"Uncategorized")</f>
        <v>1</v>
      </c>
    </row>
  </sheetData>
  <conditionalFormatting sqref="G6:G20">
    <cfRule type="cellIs" priority="2" operator="lessThan" aboveAverage="0" equalAverage="0" bottom="0" percent="0" rank="0" text="" dxfId="6">
      <formula>0</formula>
    </cfRule>
    <cfRule type="cellIs" priority="3" operator="greaterThanOrEqual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5"/>
  </cols>
  <sheetData>
    <row r="1" customFormat="false" ht="19.7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104</v>
      </c>
    </row>
    <row r="4" customFormat="false" ht="15" hidden="false" customHeight="false" outlineLevel="0" collapsed="false">
      <c r="A4" s="5" t="s">
        <v>105</v>
      </c>
      <c r="B4" s="5" t="s">
        <v>23</v>
      </c>
      <c r="C4" s="5" t="s">
        <v>106</v>
      </c>
      <c r="D4" s="5" t="s">
        <v>20</v>
      </c>
      <c r="E4" s="5" t="s">
        <v>107</v>
      </c>
      <c r="F4" s="5" t="s">
        <v>108</v>
      </c>
    </row>
    <row r="5" customFormat="false" ht="16.4" hidden="false" customHeight="false" outlineLevel="0" collapsed="false">
      <c r="A5" s="7" t="s">
        <v>26</v>
      </c>
      <c r="B5" s="7" t="s">
        <v>84</v>
      </c>
      <c r="C5" s="7" t="n">
        <v>1</v>
      </c>
      <c r="D5" s="8" t="n">
        <v>1250</v>
      </c>
      <c r="E5" s="18" t="n">
        <f aca="true">IF(DAY(TODAY())&lt;=C5,DATE(YEAR(TODAY()),MONTH(TODAY()),C5),DATE(YEAR(TODAY()),MONTH(TODAY())+1,C5))</f>
        <v>46327</v>
      </c>
      <c r="F5" s="19" t="s">
        <v>109</v>
      </c>
    </row>
    <row r="6" customFormat="false" ht="16.4" hidden="false" customHeight="false" outlineLevel="0" collapsed="false">
      <c r="A6" s="7" t="s">
        <v>30</v>
      </c>
      <c r="B6" s="7" t="s">
        <v>87</v>
      </c>
      <c r="C6" s="7" t="n">
        <v>3</v>
      </c>
      <c r="D6" s="8" t="n">
        <v>142.18</v>
      </c>
      <c r="E6" s="18" t="n">
        <f aca="true">IF(DAY(TODAY())&lt;=C6,DATE(YEAR(TODAY()),MONTH(TODAY()),C6),DATE(YEAR(TODAY()),MONTH(TODAY())+1,C6))</f>
        <v>46329</v>
      </c>
      <c r="F6" s="19" t="s">
        <v>109</v>
      </c>
    </row>
    <row r="7" customFormat="false" ht="16.4" hidden="false" customHeight="false" outlineLevel="0" collapsed="false">
      <c r="A7" s="7" t="s">
        <v>35</v>
      </c>
      <c r="B7" s="7" t="s">
        <v>86</v>
      </c>
      <c r="C7" s="7" t="n">
        <v>5</v>
      </c>
      <c r="D7" s="8" t="n">
        <v>85.4</v>
      </c>
      <c r="E7" s="18" t="n">
        <f aca="true">IF(DAY(TODAY())&lt;=C7,DATE(YEAR(TODAY()),MONTH(TODAY()),C7),DATE(YEAR(TODAY()),MONTH(TODAY())+1,C7))</f>
        <v>46331</v>
      </c>
      <c r="F7" s="19" t="s">
        <v>109</v>
      </c>
    </row>
    <row r="8" customFormat="false" ht="16.4" hidden="false" customHeight="false" outlineLevel="0" collapsed="false">
      <c r="A8" s="7" t="s">
        <v>38</v>
      </c>
      <c r="B8" s="7" t="s">
        <v>89</v>
      </c>
      <c r="C8" s="7" t="n">
        <v>8</v>
      </c>
      <c r="D8" s="8" t="n">
        <v>15.49</v>
      </c>
      <c r="E8" s="18" t="n">
        <f aca="true">IF(DAY(TODAY())&lt;=C8,DATE(YEAR(TODAY()),MONTH(TODAY()),C8),DATE(YEAR(TODAY()),MONTH(TODAY())+1,C8))</f>
        <v>46334</v>
      </c>
      <c r="F8" s="19" t="s">
        <v>109</v>
      </c>
    </row>
    <row r="9" customFormat="false" ht="16.4" hidden="false" customHeight="false" outlineLevel="0" collapsed="false">
      <c r="A9" s="7" t="s">
        <v>40</v>
      </c>
      <c r="B9" s="7" t="s">
        <v>89</v>
      </c>
      <c r="C9" s="7" t="n">
        <v>8</v>
      </c>
      <c r="D9" s="8" t="n">
        <v>11.99</v>
      </c>
      <c r="E9" s="18" t="n">
        <f aca="true">IF(DAY(TODAY())&lt;=C9,DATE(YEAR(TODAY()),MONTH(TODAY()),C9),DATE(YEAR(TODAY()),MONTH(TODAY())+1,C9))</f>
        <v>46334</v>
      </c>
      <c r="F9" s="19" t="s">
        <v>109</v>
      </c>
    </row>
    <row r="10" customFormat="false" ht="16.4" hidden="false" customHeight="false" outlineLevel="0" collapsed="false">
      <c r="A10" s="7" t="s">
        <v>44</v>
      </c>
      <c r="B10" s="7" t="s">
        <v>85</v>
      </c>
      <c r="C10" s="7" t="n">
        <v>12</v>
      </c>
      <c r="D10" s="8" t="n">
        <v>96</v>
      </c>
      <c r="E10" s="18" t="n">
        <f aca="true">IF(DAY(TODAY())&lt;=C10,DATE(YEAR(TODAY()),MONTH(TODAY()),C10),DATE(YEAR(TODAY()),MONTH(TODAY())+1,C10))</f>
        <v>46338</v>
      </c>
      <c r="F10" s="19" t="s">
        <v>109</v>
      </c>
    </row>
    <row r="11" customFormat="false" ht="16.4" hidden="false" customHeight="false" outlineLevel="0" collapsed="false">
      <c r="A11" s="7" t="s">
        <v>49</v>
      </c>
      <c r="B11" s="7" t="s">
        <v>86</v>
      </c>
      <c r="C11" s="7" t="n">
        <v>18</v>
      </c>
      <c r="D11" s="8" t="n">
        <v>70</v>
      </c>
      <c r="E11" s="18" t="n">
        <f aca="true">IF(DAY(TODAY())&lt;=C11,DATE(YEAR(TODAY()),MONTH(TODAY()),C11),DATE(YEAR(TODAY()),MONTH(TODAY())+1,C11))</f>
        <v>46344</v>
      </c>
      <c r="F11" s="19" t="s">
        <v>109</v>
      </c>
    </row>
    <row r="12" customFormat="false" ht="16.4" hidden="false" customHeight="false" outlineLevel="0" collapsed="false">
      <c r="A12" s="7" t="s">
        <v>50</v>
      </c>
      <c r="B12" s="7" t="s">
        <v>88</v>
      </c>
      <c r="C12" s="7" t="n">
        <v>20</v>
      </c>
      <c r="D12" s="8" t="n">
        <v>318.55</v>
      </c>
      <c r="E12" s="18" t="n">
        <f aca="true">IF(DAY(TODAY())&lt;=C12,DATE(YEAR(TODAY()),MONTH(TODAY()),C12),DATE(YEAR(TODAY()),MONTH(TODAY())+1,C12))</f>
        <v>46346</v>
      </c>
      <c r="F12" s="19" t="s">
        <v>109</v>
      </c>
    </row>
    <row r="13" customFormat="false" ht="16.4" hidden="false" customHeight="false" outlineLevel="0" collapsed="false">
      <c r="A13" s="7" t="s">
        <v>53</v>
      </c>
      <c r="B13" s="7" t="s">
        <v>89</v>
      </c>
      <c r="C13" s="7" t="n">
        <v>22</v>
      </c>
      <c r="D13" s="8" t="n">
        <v>24.99</v>
      </c>
      <c r="E13" s="18" t="n">
        <f aca="true">IF(DAY(TODAY())&lt;=C13,DATE(YEAR(TODAY()),MONTH(TODAY()),C13),DATE(YEAR(TODAY()),MONTH(TODAY())+1,C13))</f>
        <v>46348</v>
      </c>
      <c r="F13" s="19" t="s">
        <v>109</v>
      </c>
    </row>
    <row r="14" customFormat="false" ht="15" hidden="false" customHeight="false" outlineLevel="0" collapsed="false">
      <c r="A14" s="3" t="s">
        <v>110</v>
      </c>
      <c r="D14" s="8" t="n">
        <f aca="false">SUM(D5:D13)</f>
        <v>2014.6</v>
      </c>
    </row>
    <row r="15" customFormat="false" ht="15" hidden="false" customHeight="false" outlineLevel="0" collapsed="false">
      <c r="A15" s="3" t="s">
        <v>111</v>
      </c>
      <c r="D15" s="8" t="n">
        <f aca="false">SUMIFS(D5:D13,F5:F13,"No")</f>
        <v>2014.6</v>
      </c>
    </row>
  </sheetData>
  <conditionalFormatting sqref="A5:F13">
    <cfRule type="expression" priority="2" aboveAverage="0" equalAverage="0" bottom="0" percent="0" rank="0" text="" dxfId="6">
      <formula>AND($F5="No",$E5-TODAY()&lt;=3)</formula>
    </cfRule>
  </conditionalFormatting>
  <dataValidations count="1">
    <dataValidation allowBlank="true" errorStyle="stop" operator="between" showDropDown="false" showErrorMessage="false" showInputMessage="false" sqref="F5:F1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50"/>
  </cols>
  <sheetData>
    <row r="1" customFormat="false" ht="19.7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5" customFormat="false" ht="15" hidden="false" customHeight="false" outlineLevel="0" collapsed="false">
      <c r="A5" s="15" t="s">
        <v>114</v>
      </c>
      <c r="B5" s="14" t="n">
        <f aca="false">Summary!E5</f>
        <v>3720.44</v>
      </c>
      <c r="C5" s="2" t="s">
        <v>115</v>
      </c>
    </row>
    <row r="6" customFormat="false" ht="15" hidden="false" customHeight="false" outlineLevel="0" collapsed="false">
      <c r="A6" s="15" t="s">
        <v>116</v>
      </c>
      <c r="B6" s="14" t="n">
        <f aca="false">Bills!$D$14</f>
        <v>2014.6</v>
      </c>
      <c r="C6" s="2" t="s">
        <v>117</v>
      </c>
    </row>
    <row r="7" customFormat="false" ht="15" hidden="false" customHeight="false" outlineLevel="0" collapsed="false">
      <c r="A7" s="15" t="s">
        <v>118</v>
      </c>
      <c r="B7" s="20" t="n">
        <v>0.1</v>
      </c>
      <c r="C7" s="2" t="s">
        <v>119</v>
      </c>
    </row>
    <row r="8" customFormat="false" ht="15" hidden="false" customHeight="false" outlineLevel="0" collapsed="false">
      <c r="A8" s="15" t="s">
        <v>120</v>
      </c>
      <c r="B8" s="14" t="n">
        <f aca="false">ROUND(B5*B7,2)</f>
        <v>372.04</v>
      </c>
      <c r="C8" s="2"/>
    </row>
    <row r="9" customFormat="false" ht="15" hidden="false" customHeight="false" outlineLevel="0" collapsed="false">
      <c r="A9" s="15" t="s">
        <v>121</v>
      </c>
      <c r="B9" s="14" t="n">
        <f aca="false">B5-B6-B8</f>
        <v>1333.8</v>
      </c>
      <c r="C9" s="2" t="s">
        <v>122</v>
      </c>
    </row>
    <row r="10" customFormat="false" ht="15" hidden="false" customHeight="false" outlineLevel="0" collapsed="false">
      <c r="A10" s="21" t="s">
        <v>123</v>
      </c>
      <c r="B10" s="22" t="n">
        <f aca="false">ROUND(B9*12/52,2)</f>
        <v>307.8</v>
      </c>
      <c r="C10" s="2" t="s">
        <v>124</v>
      </c>
    </row>
    <row r="11" customFormat="false" ht="15" hidden="false" customHeight="false" outlineLevel="0" collapsed="false">
      <c r="A11" s="15" t="s">
        <v>125</v>
      </c>
      <c r="B11" s="14" t="n">
        <f aca="false">ROUND((Summary!E12+Summary!E13+Summary!E14+Summary!E15+Summary!E17+Summary!E16+Summary!E18)*12/52,2)</f>
        <v>364.03</v>
      </c>
      <c r="C11" s="2" t="s">
        <v>126</v>
      </c>
    </row>
    <row r="12" customFormat="false" ht="16.4" hidden="false" customHeight="false" outlineLevel="0" collapsed="false">
      <c r="A12" s="15" t="s">
        <v>127</v>
      </c>
      <c r="B12" s="14" t="n">
        <f aca="false">B10-B11</f>
        <v>-56.23</v>
      </c>
      <c r="C12" s="2" t="s">
        <v>128</v>
      </c>
    </row>
    <row r="13" customFormat="false" ht="15" hidden="false" customHeight="false" outlineLevel="0" collapsed="false">
      <c r="A13" s="15" t="s">
        <v>129</v>
      </c>
      <c r="B13" s="16" t="n">
        <v>3000</v>
      </c>
      <c r="C13" s="2" t="s">
        <v>119</v>
      </c>
    </row>
    <row r="14" customFormat="false" ht="15" hidden="false" customHeight="false" outlineLevel="0" collapsed="false">
      <c r="A14" s="15" t="s">
        <v>130</v>
      </c>
      <c r="B14" s="16" t="n">
        <v>500</v>
      </c>
      <c r="C14" s="2" t="s">
        <v>119</v>
      </c>
    </row>
    <row r="15" customFormat="false" ht="15" hidden="false" customHeight="false" outlineLevel="0" collapsed="false">
      <c r="A15" s="15" t="s">
        <v>131</v>
      </c>
      <c r="B15" s="23" t="n">
        <f aca="false">IF(B8&lt;=0,"Set a savings goal",ROUNDUP((B13-B14)/B8,0))</f>
        <v>7</v>
      </c>
      <c r="C15" s="2"/>
    </row>
    <row r="16" customFormat="false" ht="15" hidden="false" customHeight="false" outlineLevel="0" collapsed="false">
      <c r="A16" s="15" t="s">
        <v>132</v>
      </c>
      <c r="B16" s="24" t="n">
        <f aca="true">IF(ISNUMBER(B15),EDATE(TODAY(),B15),"")</f>
        <v>46536</v>
      </c>
      <c r="C16" s="2"/>
    </row>
  </sheetData>
  <conditionalFormatting sqref="B12">
    <cfRule type="cellIs" priority="2" operator="lessThan" aboveAverage="0" equalAverage="0" bottom="0" percent="0" rank="0" text="" dxfId="6">
      <formula>0</formula>
    </cfRule>
    <cfRule type="cellIs" priority="3" operator="greaterThanOrEqual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4" min="4" style="0" width="20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A4" s="5" t="s">
        <v>135</v>
      </c>
      <c r="B4" s="5" t="s">
        <v>23</v>
      </c>
      <c r="D4" s="5" t="s">
        <v>136</v>
      </c>
    </row>
    <row r="5" customFormat="false" ht="15" hidden="false" customHeight="false" outlineLevel="0" collapsed="false">
      <c r="A5" s="0" t="s">
        <v>137</v>
      </c>
      <c r="B5" s="7" t="s">
        <v>83</v>
      </c>
      <c r="D5" s="7" t="s">
        <v>83</v>
      </c>
    </row>
    <row r="6" customFormat="false" ht="15" hidden="false" customHeight="false" outlineLevel="0" collapsed="false">
      <c r="A6" s="0" t="s">
        <v>138</v>
      </c>
      <c r="B6" s="7" t="s">
        <v>83</v>
      </c>
      <c r="D6" s="7" t="s">
        <v>84</v>
      </c>
    </row>
    <row r="7" customFormat="false" ht="15" hidden="false" customHeight="false" outlineLevel="0" collapsed="false">
      <c r="A7" s="0" t="s">
        <v>139</v>
      </c>
      <c r="B7" s="7" t="s">
        <v>84</v>
      </c>
      <c r="D7" s="7" t="s">
        <v>85</v>
      </c>
    </row>
    <row r="8" customFormat="false" ht="15" hidden="false" customHeight="false" outlineLevel="0" collapsed="false">
      <c r="A8" s="0" t="s">
        <v>140</v>
      </c>
      <c r="B8" s="7" t="s">
        <v>87</v>
      </c>
      <c r="D8" s="7" t="s">
        <v>86</v>
      </c>
    </row>
    <row r="9" customFormat="false" ht="15" hidden="false" customHeight="false" outlineLevel="0" collapsed="false">
      <c r="A9" s="0" t="s">
        <v>141</v>
      </c>
      <c r="B9" s="7" t="s">
        <v>86</v>
      </c>
      <c r="D9" s="7" t="s">
        <v>87</v>
      </c>
    </row>
    <row r="10" customFormat="false" ht="15" hidden="false" customHeight="false" outlineLevel="0" collapsed="false">
      <c r="A10" s="0" t="s">
        <v>142</v>
      </c>
      <c r="B10" s="7" t="s">
        <v>86</v>
      </c>
      <c r="D10" s="7" t="s">
        <v>88</v>
      </c>
    </row>
    <row r="11" customFormat="false" ht="15" hidden="false" customHeight="false" outlineLevel="0" collapsed="false">
      <c r="A11" s="0" t="s">
        <v>143</v>
      </c>
      <c r="B11" s="7" t="s">
        <v>85</v>
      </c>
      <c r="D11" s="7" t="s">
        <v>89</v>
      </c>
    </row>
    <row r="12" customFormat="false" ht="15" hidden="false" customHeight="false" outlineLevel="0" collapsed="false">
      <c r="A12" s="0" t="s">
        <v>144</v>
      </c>
      <c r="B12" s="7" t="s">
        <v>88</v>
      </c>
      <c r="D12" s="7" t="s">
        <v>90</v>
      </c>
    </row>
    <row r="13" customFormat="false" ht="15" hidden="false" customHeight="false" outlineLevel="0" collapsed="false">
      <c r="A13" s="0" t="s">
        <v>145</v>
      </c>
      <c r="B13" s="7" t="s">
        <v>89</v>
      </c>
      <c r="D13" s="7" t="s">
        <v>91</v>
      </c>
    </row>
    <row r="14" customFormat="false" ht="15" hidden="false" customHeight="false" outlineLevel="0" collapsed="false">
      <c r="A14" s="0" t="s">
        <v>146</v>
      </c>
      <c r="B14" s="7" t="s">
        <v>89</v>
      </c>
      <c r="D14" s="7" t="s">
        <v>92</v>
      </c>
    </row>
    <row r="15" customFormat="false" ht="15" hidden="false" customHeight="false" outlineLevel="0" collapsed="false">
      <c r="A15" s="0" t="s">
        <v>53</v>
      </c>
      <c r="B15" s="7" t="s">
        <v>89</v>
      </c>
      <c r="D15" s="7" t="s">
        <v>93</v>
      </c>
    </row>
    <row r="16" customFormat="false" ht="15" hidden="false" customHeight="false" outlineLevel="0" collapsed="false">
      <c r="A16" s="0" t="s">
        <v>147</v>
      </c>
      <c r="B16" s="7" t="s">
        <v>90</v>
      </c>
      <c r="D16" s="7" t="s">
        <v>94</v>
      </c>
    </row>
    <row r="17" customFormat="false" ht="15" hidden="false" customHeight="false" outlineLevel="0" collapsed="false">
      <c r="A17" s="0" t="s">
        <v>148</v>
      </c>
      <c r="B17" s="7" t="s">
        <v>90</v>
      </c>
      <c r="D17" s="7" t="s">
        <v>95</v>
      </c>
    </row>
    <row r="18" customFormat="false" ht="15" hidden="false" customHeight="false" outlineLevel="0" collapsed="false">
      <c r="A18" s="0" t="s">
        <v>149</v>
      </c>
      <c r="B18" s="7" t="s">
        <v>90</v>
      </c>
      <c r="D18" s="7" t="s">
        <v>96</v>
      </c>
    </row>
    <row r="19" customFormat="false" ht="15" hidden="false" customHeight="false" outlineLevel="0" collapsed="false">
      <c r="A19" s="0" t="s">
        <v>150</v>
      </c>
      <c r="B19" s="7" t="s">
        <v>91</v>
      </c>
      <c r="D19" s="7" t="s">
        <v>97</v>
      </c>
    </row>
    <row r="20" customFormat="false" ht="15" hidden="false" customHeight="false" outlineLevel="0" collapsed="false">
      <c r="A20" s="0" t="s">
        <v>151</v>
      </c>
      <c r="B20" s="7" t="s">
        <v>91</v>
      </c>
      <c r="D20" s="7" t="s">
        <v>98</v>
      </c>
    </row>
    <row r="21" customFormat="false" ht="15" hidden="false" customHeight="false" outlineLevel="0" collapsed="false">
      <c r="A21" s="0" t="s">
        <v>152</v>
      </c>
      <c r="B21" s="7" t="s">
        <v>92</v>
      </c>
    </row>
    <row r="22" customFormat="false" ht="15" hidden="false" customHeight="false" outlineLevel="0" collapsed="false">
      <c r="A22" s="0" t="s">
        <v>153</v>
      </c>
      <c r="B22" s="7" t="s">
        <v>92</v>
      </c>
    </row>
    <row r="23" customFormat="false" ht="15" hidden="false" customHeight="false" outlineLevel="0" collapsed="false">
      <c r="A23" s="0" t="s">
        <v>154</v>
      </c>
      <c r="B23" s="7" t="s">
        <v>92</v>
      </c>
    </row>
    <row r="24" customFormat="false" ht="15" hidden="false" customHeight="false" outlineLevel="0" collapsed="false">
      <c r="A24" s="0" t="s">
        <v>155</v>
      </c>
      <c r="B24" s="7" t="s">
        <v>92</v>
      </c>
    </row>
    <row r="25" customFormat="false" ht="15" hidden="false" customHeight="false" outlineLevel="0" collapsed="false">
      <c r="A25" s="0" t="s">
        <v>156</v>
      </c>
      <c r="B25" s="7" t="s">
        <v>93</v>
      </c>
    </row>
    <row r="26" customFormat="false" ht="15" hidden="false" customHeight="false" outlineLevel="0" collapsed="false">
      <c r="A26" s="0" t="s">
        <v>157</v>
      </c>
      <c r="B26" s="7" t="s">
        <v>93</v>
      </c>
    </row>
    <row r="27" customFormat="false" ht="15" hidden="false" customHeight="false" outlineLevel="0" collapsed="false">
      <c r="A27" s="0" t="s">
        <v>158</v>
      </c>
      <c r="B27" s="7" t="s">
        <v>94</v>
      </c>
    </row>
    <row r="28" customFormat="false" ht="15" hidden="false" customHeight="false" outlineLevel="0" collapsed="false">
      <c r="A28" s="0" t="s">
        <v>159</v>
      </c>
      <c r="B28" s="7" t="s">
        <v>96</v>
      </c>
    </row>
    <row r="29" customFormat="false" ht="15" hidden="false" customHeight="false" outlineLevel="0" collapsed="false">
      <c r="A29" s="0" t="s">
        <v>160</v>
      </c>
      <c r="B29" s="7" t="s">
        <v>95</v>
      </c>
    </row>
    <row r="30" customFormat="false" ht="15" hidden="false" customHeight="false" outlineLevel="0" collapsed="false">
      <c r="A30" s="0" t="s">
        <v>161</v>
      </c>
      <c r="B30" s="7" t="s">
        <v>97</v>
      </c>
    </row>
    <row r="31" customFormat="false" ht="15" hidden="false" customHeight="false" outlineLevel="0" collapsed="false">
      <c r="B31" s="7"/>
    </row>
    <row r="32" customFormat="false" ht="15" hidden="false" customHeight="false" outlineLevel="0" collapsed="false">
      <c r="B32" s="7"/>
    </row>
    <row r="33" customFormat="false" ht="15" hidden="false" customHeight="false" outlineLevel="0" collapsed="false">
      <c r="B33" s="7"/>
    </row>
    <row r="34" customFormat="false" ht="15" hidden="false" customHeight="false" outlineLevel="0" collapsed="false">
      <c r="B34" s="7"/>
    </row>
    <row r="35" customFormat="false" ht="15" hidden="false" customHeight="false" outlineLevel="0" collapsed="false">
      <c r="B35" s="7"/>
    </row>
    <row r="36" customFormat="false" ht="15" hidden="false" customHeight="false" outlineLevel="0" collapsed="false">
      <c r="B36" s="7"/>
    </row>
    <row r="37" customFormat="false" ht="15" hidden="false" customHeight="false" outlineLevel="0" collapsed="false">
      <c r="B37" s="7"/>
    </row>
    <row r="38" customFormat="false" ht="15" hidden="false" customHeight="false" outlineLevel="0" collapsed="false">
      <c r="B38" s="7"/>
    </row>
    <row r="39" customFormat="false" ht="15" hidden="false" customHeight="false" outlineLevel="0" collapsed="false">
      <c r="B39" s="7"/>
    </row>
    <row r="40" customFormat="false" ht="15" hidden="false" customHeight="false" outlineLevel="0" collapsed="false">
      <c r="B40" s="7"/>
    </row>
    <row r="41" customFormat="false" ht="15" hidden="false" customHeight="false" outlineLevel="0" collapsed="false">
      <c r="B41" s="7"/>
    </row>
    <row r="42" customFormat="false" ht="15" hidden="false" customHeight="false" outlineLevel="0" collapsed="false">
      <c r="B42" s="7"/>
    </row>
    <row r="43" customFormat="false" ht="15" hidden="false" customHeight="false" outlineLevel="0" collapsed="false">
      <c r="B43" s="7"/>
    </row>
    <row r="44" customFormat="false" ht="15" hidden="false" customHeight="false" outlineLevel="0" collapsed="false">
      <c r="B44" s="7"/>
    </row>
    <row r="45" customFormat="false" ht="15" hidden="false" customHeight="false" outlineLevel="0" collapsed="false">
      <c r="B45" s="7"/>
    </row>
    <row r="46" customFormat="false" ht="15" hidden="false" customHeight="false" outlineLevel="0" collapsed="false">
      <c r="B46" s="7"/>
    </row>
    <row r="47" customFormat="false" ht="15" hidden="false" customHeight="false" outlineLevel="0" collapsed="false">
      <c r="B47" s="7"/>
    </row>
    <row r="48" customFormat="false" ht="15" hidden="false" customHeight="false" outlineLevel="0" collapsed="false">
      <c r="B48" s="7"/>
    </row>
    <row r="49" customFormat="false" ht="15" hidden="false" customHeight="false" outlineLevel="0" collapsed="false">
      <c r="B49" s="7"/>
    </row>
    <row r="50" customFormat="false" ht="15" hidden="false" customHeight="false" outlineLevel="0" collapsed="false">
      <c r="B50" s="7"/>
    </row>
    <row r="51" customFormat="false" ht="15" hidden="false" customHeight="false" outlineLevel="0" collapsed="false">
      <c r="B51" s="7"/>
    </row>
    <row r="52" customFormat="false" ht="15" hidden="false" customHeight="false" outlineLevel="0" collapsed="false">
      <c r="B52" s="7"/>
    </row>
    <row r="53" customFormat="false" ht="15" hidden="false" customHeight="false" outlineLevel="0" collapsed="false">
      <c r="B53" s="7"/>
    </row>
    <row r="54" customFormat="false" ht="15" hidden="false" customHeight="false" outlineLevel="0" collapsed="false">
      <c r="B54" s="7"/>
    </row>
    <row r="55" customFormat="false" ht="15" hidden="false" customHeight="false" outlineLevel="0" collapsed="false">
      <c r="B55" s="7"/>
    </row>
    <row r="56" customFormat="false" ht="15" hidden="false" customHeight="false" outlineLevel="0" collapsed="false">
      <c r="B56" s="7"/>
    </row>
    <row r="57" customFormat="false" ht="15" hidden="false" customHeight="false" outlineLevel="0" collapsed="false">
      <c r="B57" s="7"/>
    </row>
    <row r="58" customFormat="false" ht="15" hidden="false" customHeight="false" outlineLevel="0" collapsed="false">
      <c r="B58" s="7"/>
    </row>
    <row r="59" customFormat="false" ht="15" hidden="false" customHeight="false" outlineLevel="0" collapsed="false">
      <c r="B59" s="7"/>
    </row>
    <row r="60" customFormat="false" ht="15" hidden="false" customHeight="false" outlineLevel="0" collapsed="false">
      <c r="B60" s="7"/>
    </row>
    <row r="61" customFormat="false" ht="15" hidden="false" customHeight="false" outlineLevel="0" collapsed="false">
      <c r="B61" s="7"/>
    </row>
    <row r="62" customFormat="false" ht="15" hidden="false" customHeight="false" outlineLevel="0" collapsed="false">
      <c r="B62" s="7"/>
    </row>
    <row r="63" customFormat="false" ht="15" hidden="false" customHeight="false" outlineLevel="0" collapsed="false">
      <c r="B63" s="7"/>
    </row>
    <row r="64" customFormat="false" ht="15" hidden="false" customHeight="false" outlineLevel="0" collapsed="false">
      <c r="B64" s="7"/>
    </row>
    <row r="65" customFormat="false" ht="15" hidden="false" customHeight="false" outlineLevel="0" collapsed="false">
      <c r="B65" s="7"/>
    </row>
    <row r="66" customFormat="false" ht="15" hidden="false" customHeight="false" outlineLevel="0" collapsed="false">
      <c r="B66" s="7"/>
    </row>
    <row r="67" customFormat="false" ht="15" hidden="false" customHeight="false" outlineLevel="0" collapsed="false">
      <c r="B67" s="7"/>
    </row>
    <row r="68" customFormat="false" ht="15" hidden="false" customHeight="false" outlineLevel="0" collapsed="false">
      <c r="B68" s="7"/>
    </row>
    <row r="69" customFormat="false" ht="15" hidden="false" customHeight="false" outlineLevel="0" collapsed="false">
      <c r="B69" s="7"/>
    </row>
    <row r="70" customFormat="false" ht="15" hidden="false" customHeight="false" outlineLevel="0" collapsed="false">
      <c r="B70" s="7"/>
    </row>
    <row r="71" customFormat="false" ht="15" hidden="false" customHeight="false" outlineLevel="0" collapsed="false">
      <c r="B71" s="7"/>
    </row>
    <row r="72" customFormat="false" ht="15" hidden="false" customHeight="false" outlineLevel="0" collapsed="false">
      <c r="B72" s="7"/>
    </row>
    <row r="73" customFormat="false" ht="15" hidden="false" customHeight="false" outlineLevel="0" collapsed="false">
      <c r="B73" s="7"/>
    </row>
    <row r="74" customFormat="false" ht="15" hidden="false" customHeight="false" outlineLevel="0" collapsed="false">
      <c r="B74" s="7"/>
    </row>
    <row r="75" customFormat="false" ht="15" hidden="false" customHeight="false" outlineLevel="0" collapsed="false">
      <c r="B75" s="7"/>
    </row>
    <row r="76" customFormat="false" ht="15" hidden="false" customHeight="false" outlineLevel="0" collapsed="false">
      <c r="B76" s="7"/>
    </row>
    <row r="77" customFormat="false" ht="15" hidden="false" customHeight="false" outlineLevel="0" collapsed="false">
      <c r="B77" s="7"/>
    </row>
    <row r="78" customFormat="false" ht="15" hidden="false" customHeight="false" outlineLevel="0" collapsed="false">
      <c r="B78" s="7"/>
    </row>
    <row r="79" customFormat="false" ht="15" hidden="false" customHeight="false" outlineLevel="0" collapsed="false">
      <c r="B79" s="7"/>
    </row>
    <row r="80" customFormat="false" ht="15" hidden="false" customHeight="false" outlineLevel="0" collapsed="false">
      <c r="B80" s="7"/>
    </row>
    <row r="81" customFormat="false" ht="15" hidden="false" customHeight="false" outlineLevel="0" collapsed="false">
      <c r="B81" s="7"/>
    </row>
    <row r="82" customFormat="false" ht="15" hidden="false" customHeight="false" outlineLevel="0" collapsed="false">
      <c r="B82" s="7"/>
    </row>
    <row r="83" customFormat="false" ht="15" hidden="false" customHeight="false" outlineLevel="0" collapsed="false">
      <c r="B83" s="7"/>
    </row>
    <row r="84" customFormat="false" ht="15" hidden="false" customHeight="false" outlineLevel="0" collapsed="false">
      <c r="B84" s="7"/>
    </row>
    <row r="85" customFormat="false" ht="15" hidden="false" customHeight="false" outlineLevel="0" collapsed="false">
      <c r="B85" s="7"/>
    </row>
    <row r="86" customFormat="false" ht="15" hidden="false" customHeight="false" outlineLevel="0" collapsed="false">
      <c r="B86" s="7"/>
    </row>
    <row r="87" customFormat="false" ht="15" hidden="false" customHeight="false" outlineLevel="0" collapsed="false">
      <c r="B87" s="7"/>
    </row>
    <row r="88" customFormat="false" ht="15" hidden="false" customHeight="false" outlineLevel="0" collapsed="false">
      <c r="B88" s="7"/>
    </row>
    <row r="89" customFormat="false" ht="15" hidden="false" customHeight="false" outlineLevel="0" collapsed="false">
      <c r="B89" s="7"/>
    </row>
    <row r="90" customFormat="false" ht="15" hidden="false" customHeight="false" outlineLevel="0" collapsed="false">
      <c r="B90" s="7"/>
    </row>
    <row r="91" customFormat="false" ht="15" hidden="false" customHeight="false" outlineLevel="0" collapsed="false">
      <c r="B91" s="7"/>
    </row>
    <row r="92" customFormat="false" ht="15" hidden="false" customHeight="false" outlineLevel="0" collapsed="false">
      <c r="B92" s="7"/>
    </row>
    <row r="93" customFormat="false" ht="15" hidden="false" customHeight="false" outlineLevel="0" collapsed="false">
      <c r="B93" s="7"/>
    </row>
    <row r="94" customFormat="false" ht="15" hidden="false" customHeight="false" outlineLevel="0" collapsed="false">
      <c r="B94" s="7"/>
    </row>
    <row r="95" customFormat="false" ht="15" hidden="false" customHeight="false" outlineLevel="0" collapsed="false">
      <c r="B95" s="7"/>
    </row>
    <row r="96" customFormat="false" ht="15" hidden="false" customHeight="false" outlineLevel="0" collapsed="false">
      <c r="B96" s="7"/>
    </row>
    <row r="97" customFormat="false" ht="15" hidden="false" customHeight="false" outlineLevel="0" collapsed="false">
      <c r="B97" s="7"/>
    </row>
    <row r="98" customFormat="false" ht="15" hidden="false" customHeight="false" outlineLevel="0" collapsed="false">
      <c r="B98" s="7"/>
    </row>
    <row r="99" customFormat="false" ht="15" hidden="false" customHeight="false" outlineLevel="0" collapsed="false">
      <c r="B99" s="7"/>
    </row>
    <row r="100" customFormat="false" ht="15" hidden="false" customHeight="false" outlineLevel="0" collapsed="false">
      <c r="B100" s="7"/>
    </row>
    <row r="101" customFormat="false" ht="15" hidden="false" customHeight="false" outlineLevel="0" collapsed="false">
      <c r="B101" s="7"/>
    </row>
    <row r="102" customFormat="false" ht="15" hidden="false" customHeight="false" outlineLevel="0" collapsed="false">
      <c r="B102" s="7"/>
    </row>
    <row r="103" customFormat="false" ht="15" hidden="false" customHeight="false" outlineLevel="0" collapsed="false">
      <c r="B103" s="7"/>
    </row>
    <row r="104" customFormat="false" ht="15" hidden="false" customHeight="false" outlineLevel="0" collapsed="false">
      <c r="B104" s="7"/>
    </row>
    <row r="105" customFormat="false" ht="15" hidden="false" customHeight="false" outlineLevel="0" collapsed="false">
      <c r="B105" s="7"/>
    </row>
    <row r="106" customFormat="false" ht="15" hidden="false" customHeight="false" outlineLevel="0" collapsed="false">
      <c r="B106" s="7"/>
    </row>
    <row r="107" customFormat="false" ht="15" hidden="false" customHeight="false" outlineLevel="0" collapsed="false">
      <c r="B107" s="7"/>
    </row>
    <row r="108" customFormat="false" ht="15" hidden="false" customHeight="false" outlineLevel="0" collapsed="false">
      <c r="B108" s="7"/>
    </row>
    <row r="109" customFormat="false" ht="15" hidden="false" customHeight="false" outlineLevel="0" collapsed="false">
      <c r="B109" s="7"/>
    </row>
    <row r="110" customFormat="false" ht="15" hidden="false" customHeight="false" outlineLevel="0" collapsed="false">
      <c r="B110" s="7"/>
    </row>
    <row r="111" customFormat="false" ht="15" hidden="false" customHeight="false" outlineLevel="0" collapsed="false">
      <c r="B111" s="7"/>
    </row>
    <row r="112" customFormat="false" ht="15" hidden="false" customHeight="false" outlineLevel="0" collapsed="false">
      <c r="B112" s="7"/>
    </row>
    <row r="113" customFormat="false" ht="15" hidden="false" customHeight="false" outlineLevel="0" collapsed="false">
      <c r="B113" s="7"/>
    </row>
    <row r="114" customFormat="false" ht="15" hidden="false" customHeight="false" outlineLevel="0" collapsed="false">
      <c r="B114" s="7"/>
    </row>
    <row r="115" customFormat="false" ht="15" hidden="false" customHeight="false" outlineLevel="0" collapsed="false">
      <c r="B115" s="7"/>
    </row>
    <row r="116" customFormat="false" ht="15" hidden="false" customHeight="false" outlineLevel="0" collapsed="false">
      <c r="B116" s="7"/>
    </row>
    <row r="117" customFormat="false" ht="15" hidden="false" customHeight="false" outlineLevel="0" collapsed="false">
      <c r="B117" s="7"/>
    </row>
    <row r="118" customFormat="false" ht="15" hidden="false" customHeight="false" outlineLevel="0" collapsed="false">
      <c r="B118" s="7"/>
    </row>
    <row r="119" customFormat="false" ht="15" hidden="false" customHeight="false" outlineLevel="0" collapsed="false">
      <c r="B119" s="7"/>
    </row>
    <row r="120" customFormat="false" ht="15" hidden="false" customHeight="false" outlineLevel="0" collapsed="false">
      <c r="B120" s="7"/>
    </row>
    <row r="121" customFormat="false" ht="15" hidden="false" customHeight="false" outlineLevel="0" collapsed="false">
      <c r="B121" s="7"/>
    </row>
    <row r="122" customFormat="false" ht="15" hidden="false" customHeight="false" outlineLevel="0" collapsed="false">
      <c r="B122" s="7"/>
    </row>
    <row r="123" customFormat="false" ht="15" hidden="false" customHeight="false" outlineLevel="0" collapsed="false">
      <c r="B123" s="7"/>
    </row>
    <row r="124" customFormat="false" ht="15" hidden="false" customHeight="false" outlineLevel="0" collapsed="false">
      <c r="B124" s="7"/>
    </row>
    <row r="125" customFormat="false" ht="15" hidden="false" customHeight="false" outlineLevel="0" collapsed="false">
      <c r="B125" s="7"/>
    </row>
    <row r="126" customFormat="false" ht="15" hidden="false" customHeight="false" outlineLevel="0" collapsed="false">
      <c r="B126" s="7"/>
    </row>
    <row r="127" customFormat="false" ht="15" hidden="false" customHeight="false" outlineLevel="0" collapsed="false">
      <c r="B127" s="7"/>
    </row>
    <row r="128" customFormat="false" ht="15" hidden="false" customHeight="false" outlineLevel="0" collapsed="false">
      <c r="B128" s="7"/>
    </row>
    <row r="129" customFormat="false" ht="15" hidden="false" customHeight="false" outlineLevel="0" collapsed="false">
      <c r="B129" s="7"/>
    </row>
    <row r="130" customFormat="false" ht="15" hidden="false" customHeight="false" outlineLevel="0" collapsed="false">
      <c r="B130" s="7"/>
    </row>
    <row r="131" customFormat="false" ht="15" hidden="false" customHeight="false" outlineLevel="0" collapsed="false">
      <c r="B131" s="7"/>
    </row>
    <row r="132" customFormat="false" ht="15" hidden="false" customHeight="false" outlineLevel="0" collapsed="false">
      <c r="B132" s="7"/>
    </row>
    <row r="133" customFormat="false" ht="15" hidden="false" customHeight="false" outlineLevel="0" collapsed="false">
      <c r="B133" s="7"/>
    </row>
    <row r="134" customFormat="false" ht="15" hidden="false" customHeight="false" outlineLevel="0" collapsed="false">
      <c r="B134" s="7"/>
    </row>
    <row r="135" customFormat="false" ht="15" hidden="false" customHeight="false" outlineLevel="0" collapsed="false">
      <c r="B135" s="7"/>
    </row>
    <row r="136" customFormat="false" ht="15" hidden="false" customHeight="false" outlineLevel="0" collapsed="false">
      <c r="B136" s="7"/>
    </row>
    <row r="137" customFormat="false" ht="15" hidden="false" customHeight="false" outlineLevel="0" collapsed="false">
      <c r="B137" s="7"/>
    </row>
    <row r="138" customFormat="false" ht="15" hidden="false" customHeight="false" outlineLevel="0" collapsed="false">
      <c r="B138" s="7"/>
    </row>
    <row r="139" customFormat="false" ht="15" hidden="false" customHeight="false" outlineLevel="0" collapsed="false">
      <c r="B139" s="7"/>
    </row>
    <row r="140" customFormat="false" ht="15" hidden="false" customHeight="false" outlineLevel="0" collapsed="false">
      <c r="B140" s="7"/>
    </row>
    <row r="141" customFormat="false" ht="15" hidden="false" customHeight="false" outlineLevel="0" collapsed="false">
      <c r="B141" s="7"/>
    </row>
    <row r="142" customFormat="false" ht="15" hidden="false" customHeight="false" outlineLevel="0" collapsed="false">
      <c r="B142" s="7"/>
    </row>
    <row r="143" customFormat="false" ht="15" hidden="false" customHeight="false" outlineLevel="0" collapsed="false">
      <c r="B143" s="7"/>
    </row>
    <row r="144" customFormat="false" ht="15" hidden="false" customHeight="false" outlineLevel="0" collapsed="false">
      <c r="B144" s="7"/>
    </row>
    <row r="145" customFormat="false" ht="15" hidden="false" customHeight="false" outlineLevel="0" collapsed="false">
      <c r="B145" s="7"/>
    </row>
    <row r="146" customFormat="false" ht="15" hidden="false" customHeight="false" outlineLevel="0" collapsed="false">
      <c r="B146" s="7"/>
    </row>
    <row r="147" customFormat="false" ht="15" hidden="false" customHeight="false" outlineLevel="0" collapsed="false">
      <c r="B147" s="7"/>
    </row>
    <row r="148" customFormat="false" ht="15" hidden="false" customHeight="false" outlineLevel="0" collapsed="false">
      <c r="B148" s="7"/>
    </row>
    <row r="149" customFormat="false" ht="15" hidden="false" customHeight="false" outlineLevel="0" collapsed="false">
      <c r="B149" s="7"/>
    </row>
    <row r="150" customFormat="false" ht="15" hidden="false" customHeight="false" outlineLevel="0" collapsed="false">
      <c r="B150" s="7"/>
    </row>
  </sheetData>
  <dataValidations count="1">
    <dataValidation allowBlank="true" errorStyle="stop" operator="between" showDropDown="false" showErrorMessage="false" showInputMessage="false" sqref="B5:B150" type="list">
      <formula1>Rules!$D$5:$D$20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2" min="2" style="0" width="40"/>
  </cols>
  <sheetData>
    <row r="1" customFormat="false" ht="15" hidden="false" customHeight="false" outlineLevel="0" collapsed="false">
      <c r="A1" s="0" t="s">
        <v>162</v>
      </c>
      <c r="B1" s="0" t="s">
        <v>19</v>
      </c>
      <c r="C1" s="0" t="s">
        <v>20</v>
      </c>
      <c r="D1" s="0" t="s">
        <v>163</v>
      </c>
    </row>
    <row r="2" customFormat="false" ht="15" hidden="false" customHeight="false" outlineLevel="0" collapsed="false">
      <c r="A2" s="0" t="s">
        <v>164</v>
      </c>
      <c r="B2" s="0" t="s">
        <v>26</v>
      </c>
      <c r="C2" s="0" t="s">
        <v>165</v>
      </c>
      <c r="D2" s="0" t="s">
        <v>166</v>
      </c>
    </row>
    <row r="3" customFormat="false" ht="15" hidden="false" customHeight="false" outlineLevel="0" collapsed="false">
      <c r="A3" s="0" t="s">
        <v>164</v>
      </c>
      <c r="B3" s="0" t="s">
        <v>27</v>
      </c>
      <c r="C3" s="0" t="s">
        <v>167</v>
      </c>
      <c r="D3" s="0" t="s">
        <v>168</v>
      </c>
    </row>
    <row r="4" customFormat="false" ht="15" hidden="false" customHeight="false" outlineLevel="0" collapsed="false">
      <c r="A4" s="0" t="s">
        <v>164</v>
      </c>
      <c r="B4" s="0" t="s">
        <v>28</v>
      </c>
      <c r="C4" s="0" t="s">
        <v>169</v>
      </c>
      <c r="D4" s="0" t="s">
        <v>170</v>
      </c>
    </row>
    <row r="5" customFormat="false" ht="15" hidden="false" customHeight="false" outlineLevel="0" collapsed="false">
      <c r="A5" s="0" t="s">
        <v>164</v>
      </c>
      <c r="B5" s="0" t="s">
        <v>29</v>
      </c>
      <c r="C5" s="0" t="s">
        <v>171</v>
      </c>
      <c r="D5" s="0" t="s">
        <v>172</v>
      </c>
    </row>
    <row r="6" customFormat="false" ht="15" hidden="false" customHeight="false" outlineLevel="0" collapsed="false">
      <c r="A6" s="0" t="s">
        <v>173</v>
      </c>
      <c r="B6" s="0" t="s">
        <v>27</v>
      </c>
      <c r="C6" s="0" t="s">
        <v>174</v>
      </c>
      <c r="D6" s="0" t="s">
        <v>175</v>
      </c>
    </row>
    <row r="7" customFormat="false" ht="15" hidden="false" customHeight="false" outlineLevel="0" collapsed="false">
      <c r="A7" s="0" t="s">
        <v>176</v>
      </c>
      <c r="B7" s="0" t="s">
        <v>30</v>
      </c>
      <c r="C7" s="0" t="s">
        <v>177</v>
      </c>
      <c r="D7" s="0" t="s">
        <v>178</v>
      </c>
    </row>
    <row r="8" customFormat="false" ht="15" hidden="false" customHeight="false" outlineLevel="0" collapsed="false">
      <c r="A8" s="0" t="s">
        <v>176</v>
      </c>
      <c r="B8" s="0" t="s">
        <v>31</v>
      </c>
      <c r="C8" s="0" t="s">
        <v>179</v>
      </c>
      <c r="D8" s="0" t="s">
        <v>180</v>
      </c>
    </row>
    <row r="9" customFormat="false" ht="15" hidden="false" customHeight="false" outlineLevel="0" collapsed="false">
      <c r="A9" s="0" t="s">
        <v>176</v>
      </c>
      <c r="B9" s="0" t="s">
        <v>32</v>
      </c>
      <c r="C9" s="0" t="s">
        <v>181</v>
      </c>
      <c r="D9" s="0" t="s">
        <v>182</v>
      </c>
    </row>
    <row r="10" customFormat="false" ht="15" hidden="false" customHeight="false" outlineLevel="0" collapsed="false">
      <c r="A10" s="0" t="s">
        <v>176</v>
      </c>
      <c r="B10" s="0" t="s">
        <v>33</v>
      </c>
      <c r="C10" s="0" t="s">
        <v>183</v>
      </c>
      <c r="D10" s="0" t="s">
        <v>184</v>
      </c>
    </row>
    <row r="11" customFormat="false" ht="15" hidden="false" customHeight="false" outlineLevel="0" collapsed="false">
      <c r="A11" s="0" t="s">
        <v>176</v>
      </c>
      <c r="B11" s="0" t="s">
        <v>34</v>
      </c>
      <c r="C11" s="0" t="s">
        <v>185</v>
      </c>
      <c r="D11" s="0" t="s">
        <v>186</v>
      </c>
    </row>
    <row r="12" customFormat="false" ht="15" hidden="false" customHeight="false" outlineLevel="0" collapsed="false">
      <c r="A12" s="0" t="s">
        <v>187</v>
      </c>
      <c r="B12" s="0" t="s">
        <v>29</v>
      </c>
      <c r="C12" s="0" t="s">
        <v>171</v>
      </c>
      <c r="D12" s="0" t="s">
        <v>188</v>
      </c>
    </row>
    <row r="13" customFormat="false" ht="15" hidden="false" customHeight="false" outlineLevel="0" collapsed="false">
      <c r="A13" s="0" t="s">
        <v>189</v>
      </c>
      <c r="B13" s="0" t="s">
        <v>35</v>
      </c>
      <c r="C13" s="0" t="s">
        <v>190</v>
      </c>
      <c r="D13" s="0" t="s">
        <v>191</v>
      </c>
    </row>
    <row r="14" customFormat="false" ht="15" hidden="false" customHeight="false" outlineLevel="0" collapsed="false">
      <c r="A14" s="0" t="s">
        <v>192</v>
      </c>
      <c r="B14" s="0" t="s">
        <v>36</v>
      </c>
      <c r="C14" s="0" t="s">
        <v>193</v>
      </c>
      <c r="D14" s="0" t="s">
        <v>194</v>
      </c>
    </row>
    <row r="15" customFormat="false" ht="15" hidden="false" customHeight="false" outlineLevel="0" collapsed="false">
      <c r="A15" s="0" t="s">
        <v>195</v>
      </c>
      <c r="B15" s="0" t="s">
        <v>37</v>
      </c>
      <c r="C15" s="0" t="s">
        <v>196</v>
      </c>
      <c r="D15" s="0" t="s">
        <v>197</v>
      </c>
    </row>
    <row r="16" customFormat="false" ht="15" hidden="false" customHeight="false" outlineLevel="0" collapsed="false">
      <c r="A16" s="0" t="s">
        <v>195</v>
      </c>
      <c r="B16" s="0" t="s">
        <v>28</v>
      </c>
      <c r="C16" s="0" t="s">
        <v>198</v>
      </c>
      <c r="D16" s="0" t="s">
        <v>199</v>
      </c>
    </row>
    <row r="17" customFormat="false" ht="15" hidden="false" customHeight="false" outlineLevel="0" collapsed="false">
      <c r="A17" s="0" t="s">
        <v>195</v>
      </c>
      <c r="B17" s="0" t="s">
        <v>38</v>
      </c>
      <c r="C17" s="0" t="s">
        <v>200</v>
      </c>
      <c r="D17" s="0" t="s">
        <v>201</v>
      </c>
    </row>
    <row r="18" customFormat="false" ht="15" hidden="false" customHeight="false" outlineLevel="0" collapsed="false">
      <c r="A18" s="0" t="s">
        <v>195</v>
      </c>
      <c r="B18" s="0" t="s">
        <v>39</v>
      </c>
      <c r="C18" s="0" t="s">
        <v>202</v>
      </c>
      <c r="D18" s="0" t="s">
        <v>203</v>
      </c>
    </row>
    <row r="19" customFormat="false" ht="15" hidden="false" customHeight="false" outlineLevel="0" collapsed="false">
      <c r="A19" s="0" t="s">
        <v>195</v>
      </c>
      <c r="B19" s="0" t="s">
        <v>40</v>
      </c>
      <c r="C19" s="0" t="s">
        <v>204</v>
      </c>
      <c r="D19" s="0" t="s">
        <v>205</v>
      </c>
    </row>
    <row r="20" customFormat="false" ht="15" hidden="false" customHeight="false" outlineLevel="0" collapsed="false">
      <c r="A20" s="0" t="s">
        <v>206</v>
      </c>
      <c r="B20" s="0" t="s">
        <v>41</v>
      </c>
      <c r="C20" s="0" t="s">
        <v>207</v>
      </c>
      <c r="D20" s="0" t="s">
        <v>208</v>
      </c>
    </row>
    <row r="21" customFormat="false" ht="15" hidden="false" customHeight="false" outlineLevel="0" collapsed="false">
      <c r="A21" s="0" t="s">
        <v>206</v>
      </c>
      <c r="B21" s="0" t="s">
        <v>32</v>
      </c>
      <c r="C21" s="0" t="s">
        <v>209</v>
      </c>
      <c r="D21" s="0" t="s">
        <v>210</v>
      </c>
    </row>
    <row r="22" customFormat="false" ht="15" hidden="false" customHeight="false" outlineLevel="0" collapsed="false">
      <c r="A22" s="0" t="s">
        <v>206</v>
      </c>
      <c r="B22" s="0" t="s">
        <v>42</v>
      </c>
      <c r="C22" s="0" t="s">
        <v>211</v>
      </c>
      <c r="D22" s="0" t="s">
        <v>212</v>
      </c>
    </row>
    <row r="23" customFormat="false" ht="15" hidden="false" customHeight="false" outlineLevel="0" collapsed="false">
      <c r="A23" s="0" t="s">
        <v>213</v>
      </c>
      <c r="B23" s="0" t="s">
        <v>43</v>
      </c>
      <c r="C23" s="0" t="s">
        <v>214</v>
      </c>
      <c r="D23" s="0" t="s">
        <v>215</v>
      </c>
    </row>
    <row r="24" customFormat="false" ht="15" hidden="false" customHeight="false" outlineLevel="0" collapsed="false">
      <c r="A24" s="0" t="s">
        <v>216</v>
      </c>
      <c r="B24" s="0" t="s">
        <v>44</v>
      </c>
      <c r="C24" s="0" t="s">
        <v>217</v>
      </c>
      <c r="D24" s="0" t="s">
        <v>218</v>
      </c>
    </row>
    <row r="25" customFormat="false" ht="15" hidden="false" customHeight="false" outlineLevel="0" collapsed="false">
      <c r="A25" s="0" t="s">
        <v>219</v>
      </c>
      <c r="B25" s="0" t="s">
        <v>29</v>
      </c>
      <c r="C25" s="0" t="s">
        <v>220</v>
      </c>
      <c r="D25" s="0" t="s">
        <v>221</v>
      </c>
    </row>
    <row r="26" customFormat="false" ht="15" hidden="false" customHeight="false" outlineLevel="0" collapsed="false">
      <c r="A26" s="0" t="s">
        <v>222</v>
      </c>
      <c r="B26" s="0" t="s">
        <v>31</v>
      </c>
      <c r="C26" s="0" t="s">
        <v>223</v>
      </c>
      <c r="D26" s="0" t="s">
        <v>224</v>
      </c>
    </row>
    <row r="27" customFormat="false" ht="15" hidden="false" customHeight="false" outlineLevel="0" collapsed="false">
      <c r="A27" s="0" t="s">
        <v>222</v>
      </c>
      <c r="B27" s="0" t="s">
        <v>45</v>
      </c>
      <c r="C27" s="0" t="s">
        <v>225</v>
      </c>
      <c r="D27" s="0" t="s">
        <v>226</v>
      </c>
    </row>
    <row r="28" customFormat="false" ht="15" hidden="false" customHeight="false" outlineLevel="0" collapsed="false">
      <c r="A28" s="0" t="s">
        <v>222</v>
      </c>
      <c r="B28" s="0" t="s">
        <v>46</v>
      </c>
      <c r="C28" s="0" t="s">
        <v>227</v>
      </c>
      <c r="D28" s="0" t="s">
        <v>228</v>
      </c>
    </row>
    <row r="29" customFormat="false" ht="15" hidden="false" customHeight="false" outlineLevel="0" collapsed="false">
      <c r="A29" s="0" t="s">
        <v>222</v>
      </c>
      <c r="B29" s="0" t="s">
        <v>47</v>
      </c>
      <c r="C29" s="0" t="s">
        <v>229</v>
      </c>
      <c r="D29" s="0" t="s">
        <v>230</v>
      </c>
    </row>
    <row r="30" customFormat="false" ht="15" hidden="false" customHeight="false" outlineLevel="0" collapsed="false">
      <c r="A30" s="0" t="s">
        <v>222</v>
      </c>
      <c r="B30" s="0" t="s">
        <v>48</v>
      </c>
      <c r="C30" s="0" t="s">
        <v>231</v>
      </c>
      <c r="D30" s="0" t="s">
        <v>232</v>
      </c>
    </row>
    <row r="31" customFormat="false" ht="15" hidden="false" customHeight="false" outlineLevel="0" collapsed="false">
      <c r="A31" s="0" t="s">
        <v>233</v>
      </c>
      <c r="B31" s="0" t="s">
        <v>37</v>
      </c>
      <c r="C31" s="0" t="s">
        <v>234</v>
      </c>
      <c r="D31" s="0" t="s">
        <v>235</v>
      </c>
    </row>
    <row r="32" customFormat="false" ht="15" hidden="false" customHeight="false" outlineLevel="0" collapsed="false">
      <c r="A32" s="0" t="s">
        <v>236</v>
      </c>
      <c r="B32" s="0" t="s">
        <v>49</v>
      </c>
      <c r="C32" s="0" t="s">
        <v>237</v>
      </c>
      <c r="D32" s="0" t="s">
        <v>238</v>
      </c>
    </row>
    <row r="33" customFormat="false" ht="15" hidden="false" customHeight="false" outlineLevel="0" collapsed="false">
      <c r="A33" s="0" t="s">
        <v>236</v>
      </c>
      <c r="B33" s="0" t="s">
        <v>32</v>
      </c>
      <c r="C33" s="0" t="s">
        <v>239</v>
      </c>
      <c r="D33" s="0" t="s">
        <v>240</v>
      </c>
    </row>
    <row r="34" customFormat="false" ht="15" hidden="false" customHeight="false" outlineLevel="0" collapsed="false">
      <c r="A34" s="0" t="s">
        <v>241</v>
      </c>
      <c r="B34" s="0" t="s">
        <v>50</v>
      </c>
      <c r="C34" s="0" t="s">
        <v>242</v>
      </c>
      <c r="D34" s="0" t="s">
        <v>243</v>
      </c>
    </row>
    <row r="35" customFormat="false" ht="15" hidden="false" customHeight="false" outlineLevel="0" collapsed="false">
      <c r="A35" s="0" t="s">
        <v>241</v>
      </c>
      <c r="B35" s="0" t="s">
        <v>51</v>
      </c>
      <c r="C35" s="0" t="s">
        <v>244</v>
      </c>
      <c r="D35" s="0" t="s">
        <v>245</v>
      </c>
    </row>
    <row r="36" customFormat="false" ht="15" hidden="false" customHeight="false" outlineLevel="0" collapsed="false">
      <c r="A36" s="0" t="s">
        <v>241</v>
      </c>
      <c r="B36" s="0" t="s">
        <v>52</v>
      </c>
      <c r="C36" s="0" t="s">
        <v>246</v>
      </c>
      <c r="D36" s="0" t="s">
        <v>247</v>
      </c>
    </row>
    <row r="37" customFormat="false" ht="15" hidden="false" customHeight="false" outlineLevel="0" collapsed="false">
      <c r="A37" s="0" t="s">
        <v>241</v>
      </c>
      <c r="B37" s="0" t="s">
        <v>48</v>
      </c>
      <c r="C37" s="0" t="s">
        <v>248</v>
      </c>
      <c r="D37" s="0" t="s">
        <v>249</v>
      </c>
    </row>
    <row r="38" customFormat="false" ht="15" hidden="false" customHeight="false" outlineLevel="0" collapsed="false">
      <c r="A38" s="0" t="s">
        <v>241</v>
      </c>
      <c r="B38" s="0" t="s">
        <v>48</v>
      </c>
      <c r="C38" s="0" t="s">
        <v>250</v>
      </c>
      <c r="D38" s="0" t="s">
        <v>251</v>
      </c>
    </row>
    <row r="39" customFormat="false" ht="15" hidden="false" customHeight="false" outlineLevel="0" collapsed="false">
      <c r="A39" s="0" t="s">
        <v>252</v>
      </c>
      <c r="B39" s="0" t="s">
        <v>53</v>
      </c>
      <c r="C39" s="0" t="s">
        <v>253</v>
      </c>
      <c r="D39" s="0" t="s">
        <v>254</v>
      </c>
    </row>
    <row r="40" customFormat="false" ht="15" hidden="false" customHeight="false" outlineLevel="0" collapsed="false">
      <c r="A40" s="0" t="s">
        <v>255</v>
      </c>
      <c r="B40" s="0" t="s">
        <v>31</v>
      </c>
      <c r="C40" s="0" t="s">
        <v>256</v>
      </c>
      <c r="D40" s="0" t="s">
        <v>257</v>
      </c>
    </row>
    <row r="41" customFormat="false" ht="15" hidden="false" customHeight="false" outlineLevel="0" collapsed="false">
      <c r="A41" s="0" t="s">
        <v>255</v>
      </c>
      <c r="B41" s="0" t="s">
        <v>27</v>
      </c>
      <c r="C41" s="0" t="s">
        <v>258</v>
      </c>
      <c r="D41" s="0" t="s">
        <v>259</v>
      </c>
    </row>
    <row r="42" customFormat="false" ht="15" hidden="false" customHeight="false" outlineLevel="0" collapsed="false">
      <c r="A42" s="0" t="s">
        <v>260</v>
      </c>
      <c r="B42" s="0" t="s">
        <v>54</v>
      </c>
      <c r="C42" s="0" t="s">
        <v>261</v>
      </c>
      <c r="D42" s="0" t="s">
        <v>262</v>
      </c>
    </row>
    <row r="43" customFormat="false" ht="15" hidden="false" customHeight="false" outlineLevel="0" collapsed="false">
      <c r="A43" s="0" t="s">
        <v>260</v>
      </c>
      <c r="B43" s="0" t="s">
        <v>29</v>
      </c>
      <c r="C43" s="0" t="s">
        <v>263</v>
      </c>
      <c r="D43" s="0" t="s">
        <v>264</v>
      </c>
    </row>
    <row r="44" customFormat="false" ht="15" hidden="false" customHeight="false" outlineLevel="0" collapsed="false">
      <c r="A44" s="0" t="s">
        <v>265</v>
      </c>
      <c r="B44" s="0" t="s">
        <v>55</v>
      </c>
      <c r="C44" s="0" t="s">
        <v>266</v>
      </c>
      <c r="D44" s="0" t="s">
        <v>267</v>
      </c>
    </row>
    <row r="45" customFormat="false" ht="15" hidden="false" customHeight="false" outlineLevel="0" collapsed="false">
      <c r="A45" s="0" t="s">
        <v>268</v>
      </c>
      <c r="B45" s="0" t="s">
        <v>37</v>
      </c>
      <c r="C45" s="0" t="s">
        <v>269</v>
      </c>
      <c r="D45" s="0" t="s">
        <v>270</v>
      </c>
    </row>
    <row r="46" customFormat="false" ht="15" hidden="false" customHeight="false" outlineLevel="0" collapsed="false">
      <c r="A46" s="0" t="s">
        <v>268</v>
      </c>
      <c r="B46" s="0" t="s">
        <v>41</v>
      </c>
      <c r="C46" s="0" t="s">
        <v>271</v>
      </c>
      <c r="D46" s="0" t="s">
        <v>272</v>
      </c>
    </row>
    <row r="47" customFormat="false" ht="15" hidden="false" customHeight="false" outlineLevel="0" collapsed="false">
      <c r="A47" s="0" t="s">
        <v>273</v>
      </c>
      <c r="B47" s="0" t="s">
        <v>45</v>
      </c>
      <c r="C47" s="0" t="s">
        <v>225</v>
      </c>
      <c r="D47" s="0" t="s">
        <v>274</v>
      </c>
    </row>
    <row r="48" customFormat="false" ht="15" hidden="false" customHeight="false" outlineLevel="0" collapsed="false">
      <c r="A48" s="0" t="s">
        <v>273</v>
      </c>
      <c r="B48" s="0" t="s">
        <v>56</v>
      </c>
      <c r="C48" s="0" t="s">
        <v>275</v>
      </c>
      <c r="D48" s="0" t="s">
        <v>276</v>
      </c>
    </row>
    <row r="49" customFormat="false" ht="15" hidden="false" customHeight="false" outlineLevel="0" collapsed="false">
      <c r="A49" s="0" t="s">
        <v>277</v>
      </c>
      <c r="B49" s="0" t="s">
        <v>26</v>
      </c>
      <c r="C49" s="0" t="s">
        <v>165</v>
      </c>
      <c r="D49" s="0" t="s">
        <v>278</v>
      </c>
    </row>
    <row r="50" customFormat="false" ht="15" hidden="false" customHeight="false" outlineLevel="0" collapsed="false">
      <c r="A50" s="0" t="s">
        <v>277</v>
      </c>
      <c r="B50" s="0" t="s">
        <v>57</v>
      </c>
      <c r="C50" s="0" t="s">
        <v>279</v>
      </c>
      <c r="D50" s="0" t="s">
        <v>280</v>
      </c>
    </row>
    <row r="51" customFormat="false" ht="15" hidden="false" customHeight="false" outlineLevel="0" collapsed="false">
      <c r="A51" s="0" t="s">
        <v>277</v>
      </c>
      <c r="B51" s="0" t="s">
        <v>58</v>
      </c>
      <c r="C51" s="0" t="s">
        <v>281</v>
      </c>
      <c r="D51" s="0" t="s">
        <v>282</v>
      </c>
    </row>
    <row r="52" customFormat="false" ht="15" hidden="false" customHeight="false" outlineLevel="0" collapsed="false">
      <c r="A52" s="0" t="s">
        <v>283</v>
      </c>
      <c r="B52" s="0" t="s">
        <v>36</v>
      </c>
      <c r="C52" s="0" t="s">
        <v>284</v>
      </c>
      <c r="D52" s="0" t="s">
        <v>285</v>
      </c>
    </row>
    <row r="53" customFormat="false" ht="15" hidden="false" customHeight="false" outlineLevel="0" collapsed="false">
      <c r="A53" s="0" t="s">
        <v>283</v>
      </c>
      <c r="B53" s="0" t="s">
        <v>34</v>
      </c>
      <c r="C53" s="0" t="s">
        <v>286</v>
      </c>
      <c r="D53" s="0" t="s">
        <v>287</v>
      </c>
    </row>
    <row r="54" customFormat="false" ht="15" hidden="false" customHeight="false" outlineLevel="0" collapsed="false">
      <c r="A54" s="0" t="s">
        <v>288</v>
      </c>
      <c r="B54" s="0" t="s">
        <v>30</v>
      </c>
      <c r="C54" s="0" t="s">
        <v>177</v>
      </c>
      <c r="D54" s="0" t="s">
        <v>289</v>
      </c>
    </row>
    <row r="55" customFormat="false" ht="15" hidden="false" customHeight="false" outlineLevel="0" collapsed="false">
      <c r="A55" s="0" t="s">
        <v>288</v>
      </c>
      <c r="B55" s="0" t="s">
        <v>37</v>
      </c>
      <c r="C55" s="0" t="s">
        <v>290</v>
      </c>
      <c r="D55" s="0" t="s">
        <v>291</v>
      </c>
    </row>
    <row r="56" customFormat="false" ht="15" hidden="false" customHeight="false" outlineLevel="0" collapsed="false">
      <c r="A56" s="0" t="s">
        <v>292</v>
      </c>
      <c r="B56" s="0" t="s">
        <v>31</v>
      </c>
      <c r="C56" s="0" t="s">
        <v>293</v>
      </c>
      <c r="D56" s="0" t="s">
        <v>294</v>
      </c>
    </row>
    <row r="57" customFormat="false" ht="15" hidden="false" customHeight="false" outlineLevel="0" collapsed="false">
      <c r="A57" s="0" t="s">
        <v>292</v>
      </c>
      <c r="B57" s="0" t="s">
        <v>59</v>
      </c>
      <c r="C57" s="0" t="s">
        <v>295</v>
      </c>
      <c r="D57" s="0" t="s">
        <v>296</v>
      </c>
    </row>
    <row r="58" customFormat="false" ht="15" hidden="false" customHeight="false" outlineLevel="0" collapsed="false">
      <c r="A58" s="0" t="s">
        <v>297</v>
      </c>
      <c r="B58" s="0" t="s">
        <v>60</v>
      </c>
      <c r="C58" s="0" t="s">
        <v>298</v>
      </c>
      <c r="D58" s="0" t="s">
        <v>299</v>
      </c>
    </row>
    <row r="59" customFormat="false" ht="15" hidden="false" customHeight="false" outlineLevel="0" collapsed="false">
      <c r="A59" s="0" t="s">
        <v>297</v>
      </c>
      <c r="B59" s="0" t="s">
        <v>29</v>
      </c>
      <c r="C59" s="0" t="s">
        <v>300</v>
      </c>
      <c r="D59" s="0" t="s">
        <v>301</v>
      </c>
    </row>
    <row r="60" customFormat="false" ht="15" hidden="false" customHeight="false" outlineLevel="0" collapsed="false">
      <c r="A60" s="0" t="s">
        <v>297</v>
      </c>
      <c r="B60" s="0" t="s">
        <v>35</v>
      </c>
      <c r="C60" s="0" t="s">
        <v>190</v>
      </c>
      <c r="D60" s="0" t="s">
        <v>302</v>
      </c>
    </row>
    <row r="61" customFormat="false" ht="15" hidden="false" customHeight="false" outlineLevel="0" collapsed="false">
      <c r="A61" s="0" t="s">
        <v>303</v>
      </c>
      <c r="B61" s="0" t="s">
        <v>29</v>
      </c>
      <c r="C61" s="0" t="s">
        <v>304</v>
      </c>
      <c r="D61" s="0" t="s">
        <v>305</v>
      </c>
    </row>
    <row r="62" customFormat="false" ht="15" hidden="false" customHeight="false" outlineLevel="0" collapsed="false">
      <c r="A62" s="0" t="s">
        <v>306</v>
      </c>
      <c r="B62" s="0" t="s">
        <v>61</v>
      </c>
      <c r="C62" s="0" t="s">
        <v>307</v>
      </c>
      <c r="D62" s="0" t="s">
        <v>308</v>
      </c>
    </row>
    <row r="63" customFormat="false" ht="15" hidden="false" customHeight="false" outlineLevel="0" collapsed="false">
      <c r="A63" s="0" t="s">
        <v>306</v>
      </c>
      <c r="B63" s="0" t="s">
        <v>32</v>
      </c>
      <c r="C63" s="0" t="s">
        <v>309</v>
      </c>
      <c r="D63" s="0" t="s">
        <v>310</v>
      </c>
    </row>
    <row r="64" customFormat="false" ht="15" hidden="false" customHeight="false" outlineLevel="0" collapsed="false">
      <c r="A64" s="0" t="s">
        <v>306</v>
      </c>
      <c r="B64" s="0" t="s">
        <v>62</v>
      </c>
      <c r="C64" s="0" t="s">
        <v>311</v>
      </c>
      <c r="D64" s="0" t="s">
        <v>312</v>
      </c>
    </row>
    <row r="65" customFormat="false" ht="15" hidden="false" customHeight="false" outlineLevel="0" collapsed="false">
      <c r="A65" s="0" t="s">
        <v>306</v>
      </c>
      <c r="B65" s="0" t="s">
        <v>48</v>
      </c>
      <c r="C65" s="0" t="s">
        <v>313</v>
      </c>
      <c r="D65" s="0" t="s">
        <v>314</v>
      </c>
    </row>
    <row r="66" customFormat="false" ht="15" hidden="false" customHeight="false" outlineLevel="0" collapsed="false">
      <c r="A66" s="0" t="s">
        <v>315</v>
      </c>
      <c r="B66" s="0" t="s">
        <v>32</v>
      </c>
      <c r="C66" s="0" t="s">
        <v>316</v>
      </c>
      <c r="D66" s="0" t="s">
        <v>317</v>
      </c>
    </row>
    <row r="67" customFormat="false" ht="15" hidden="false" customHeight="false" outlineLevel="0" collapsed="false">
      <c r="A67" s="0" t="s">
        <v>315</v>
      </c>
      <c r="B67" s="0" t="s">
        <v>38</v>
      </c>
      <c r="C67" s="0" t="s">
        <v>200</v>
      </c>
      <c r="D67" s="0" t="s">
        <v>318</v>
      </c>
    </row>
    <row r="68" customFormat="false" ht="15" hidden="false" customHeight="false" outlineLevel="0" collapsed="false">
      <c r="A68" s="0" t="s">
        <v>315</v>
      </c>
      <c r="B68" s="0" t="s">
        <v>40</v>
      </c>
      <c r="C68" s="0" t="s">
        <v>204</v>
      </c>
      <c r="D68" s="0" t="s">
        <v>319</v>
      </c>
    </row>
    <row r="69" customFormat="false" ht="15" hidden="false" customHeight="false" outlineLevel="0" collapsed="false">
      <c r="A69" s="0" t="s">
        <v>315</v>
      </c>
      <c r="B69" s="0" t="s">
        <v>29</v>
      </c>
      <c r="C69" s="0" t="s">
        <v>320</v>
      </c>
      <c r="D69" s="0" t="s">
        <v>321</v>
      </c>
    </row>
    <row r="70" customFormat="false" ht="15" hidden="false" customHeight="false" outlineLevel="0" collapsed="false">
      <c r="A70" s="0" t="s">
        <v>315</v>
      </c>
      <c r="B70" s="0" t="s">
        <v>29</v>
      </c>
      <c r="C70" s="0" t="s">
        <v>322</v>
      </c>
      <c r="D70" s="0" t="s">
        <v>323</v>
      </c>
    </row>
    <row r="71" customFormat="false" ht="15" hidden="false" customHeight="false" outlineLevel="0" collapsed="false">
      <c r="A71" s="0" t="s">
        <v>324</v>
      </c>
      <c r="B71" s="0" t="s">
        <v>42</v>
      </c>
      <c r="C71" s="0" t="s">
        <v>325</v>
      </c>
      <c r="D71" s="0" t="s">
        <v>326</v>
      </c>
    </row>
    <row r="72" customFormat="false" ht="15" hidden="false" customHeight="false" outlineLevel="0" collapsed="false">
      <c r="A72" s="0" t="s">
        <v>327</v>
      </c>
      <c r="B72" s="0" t="s">
        <v>44</v>
      </c>
      <c r="C72" s="0" t="s">
        <v>217</v>
      </c>
      <c r="D72" s="0" t="s">
        <v>328</v>
      </c>
    </row>
    <row r="73" customFormat="false" ht="15" hidden="false" customHeight="false" outlineLevel="0" collapsed="false">
      <c r="A73" s="0" t="s">
        <v>327</v>
      </c>
      <c r="B73" s="0" t="s">
        <v>32</v>
      </c>
      <c r="C73" s="0" t="s">
        <v>329</v>
      </c>
      <c r="D73" s="0" t="s">
        <v>330</v>
      </c>
    </row>
    <row r="74" customFormat="false" ht="15" hidden="false" customHeight="false" outlineLevel="0" collapsed="false">
      <c r="A74" s="0" t="s">
        <v>331</v>
      </c>
      <c r="B74" s="0" t="s">
        <v>27</v>
      </c>
      <c r="C74" s="0" t="s">
        <v>332</v>
      </c>
      <c r="D74" s="0" t="s">
        <v>333</v>
      </c>
    </row>
    <row r="75" customFormat="false" ht="15" hidden="false" customHeight="false" outlineLevel="0" collapsed="false">
      <c r="A75" s="0" t="s">
        <v>331</v>
      </c>
      <c r="B75" s="0" t="s">
        <v>28</v>
      </c>
      <c r="C75" s="0" t="s">
        <v>334</v>
      </c>
      <c r="D75" s="0" t="s">
        <v>335</v>
      </c>
    </row>
    <row r="76" customFormat="false" ht="15" hidden="false" customHeight="false" outlineLevel="0" collapsed="false">
      <c r="A76" s="0" t="s">
        <v>336</v>
      </c>
      <c r="B76" s="0" t="s">
        <v>31</v>
      </c>
      <c r="C76" s="0" t="s">
        <v>337</v>
      </c>
      <c r="D76" s="0" t="s">
        <v>338</v>
      </c>
    </row>
    <row r="77" customFormat="false" ht="15" hidden="false" customHeight="false" outlineLevel="0" collapsed="false">
      <c r="A77" s="0" t="s">
        <v>336</v>
      </c>
      <c r="B77" s="0" t="s">
        <v>63</v>
      </c>
      <c r="C77" s="0" t="s">
        <v>339</v>
      </c>
      <c r="D77" s="0" t="s">
        <v>340</v>
      </c>
    </row>
    <row r="78" customFormat="false" ht="15" hidden="false" customHeight="false" outlineLevel="0" collapsed="false">
      <c r="A78" s="0" t="s">
        <v>336</v>
      </c>
      <c r="B78" s="0" t="s">
        <v>64</v>
      </c>
      <c r="C78" s="0" t="s">
        <v>341</v>
      </c>
      <c r="D78" s="0" t="s">
        <v>342</v>
      </c>
    </row>
    <row r="79" customFormat="false" ht="15" hidden="false" customHeight="false" outlineLevel="0" collapsed="false">
      <c r="A79" s="0" t="s">
        <v>343</v>
      </c>
      <c r="B79" s="0" t="s">
        <v>41</v>
      </c>
      <c r="C79" s="0" t="s">
        <v>344</v>
      </c>
      <c r="D79" s="0" t="s">
        <v>345</v>
      </c>
    </row>
    <row r="80" customFormat="false" ht="15" hidden="false" customHeight="false" outlineLevel="0" collapsed="false">
      <c r="A80" s="0" t="s">
        <v>343</v>
      </c>
      <c r="B80" s="0" t="s">
        <v>45</v>
      </c>
      <c r="C80" s="0" t="s">
        <v>225</v>
      </c>
      <c r="D80" s="0" t="s">
        <v>346</v>
      </c>
    </row>
    <row r="81" customFormat="false" ht="15" hidden="false" customHeight="false" outlineLevel="0" collapsed="false">
      <c r="A81" s="0" t="s">
        <v>347</v>
      </c>
      <c r="B81" s="0" t="s">
        <v>65</v>
      </c>
      <c r="C81" s="0" t="s">
        <v>348</v>
      </c>
      <c r="D81" s="0" t="s">
        <v>349</v>
      </c>
    </row>
    <row r="82" customFormat="false" ht="15" hidden="false" customHeight="false" outlineLevel="0" collapsed="false">
      <c r="A82" s="0" t="s">
        <v>350</v>
      </c>
      <c r="B82" s="0" t="s">
        <v>27</v>
      </c>
      <c r="C82" s="0" t="s">
        <v>351</v>
      </c>
      <c r="D82" s="0" t="s">
        <v>352</v>
      </c>
    </row>
    <row r="83" customFormat="false" ht="15" hidden="false" customHeight="false" outlineLevel="0" collapsed="false">
      <c r="A83" s="0" t="s">
        <v>350</v>
      </c>
      <c r="B83" s="0" t="s">
        <v>49</v>
      </c>
      <c r="C83" s="0" t="s">
        <v>237</v>
      </c>
      <c r="D83" s="0" t="s">
        <v>353</v>
      </c>
    </row>
    <row r="84" customFormat="false" ht="15" hidden="false" customHeight="false" outlineLevel="0" collapsed="false">
      <c r="A84" s="0" t="s">
        <v>354</v>
      </c>
      <c r="B84" s="0" t="s">
        <v>41</v>
      </c>
      <c r="C84" s="0" t="s">
        <v>355</v>
      </c>
      <c r="D84" s="0" t="s">
        <v>356</v>
      </c>
    </row>
    <row r="85" customFormat="false" ht="15" hidden="false" customHeight="false" outlineLevel="0" collapsed="false">
      <c r="A85" s="0" t="s">
        <v>354</v>
      </c>
      <c r="B85" s="0" t="s">
        <v>28</v>
      </c>
      <c r="C85" s="0" t="s">
        <v>357</v>
      </c>
      <c r="D85" s="0" t="s">
        <v>358</v>
      </c>
    </row>
    <row r="86" customFormat="false" ht="15" hidden="false" customHeight="false" outlineLevel="0" collapsed="false">
      <c r="A86" s="0" t="s">
        <v>359</v>
      </c>
      <c r="B86" s="0" t="s">
        <v>50</v>
      </c>
      <c r="C86" s="0" t="s">
        <v>242</v>
      </c>
      <c r="D86" s="0" t="s">
        <v>360</v>
      </c>
    </row>
    <row r="87" customFormat="false" ht="15" hidden="false" customHeight="false" outlineLevel="0" collapsed="false">
      <c r="A87" s="0" t="s">
        <v>359</v>
      </c>
      <c r="B87" s="0" t="s">
        <v>27</v>
      </c>
      <c r="C87" s="0" t="s">
        <v>361</v>
      </c>
      <c r="D87" s="0" t="s">
        <v>362</v>
      </c>
    </row>
    <row r="88" customFormat="false" ht="15" hidden="false" customHeight="false" outlineLevel="0" collapsed="false">
      <c r="A88" s="0" t="s">
        <v>363</v>
      </c>
      <c r="B88" s="0" t="s">
        <v>53</v>
      </c>
      <c r="C88" s="0" t="s">
        <v>253</v>
      </c>
      <c r="D88" s="0" t="s">
        <v>364</v>
      </c>
    </row>
    <row r="89" customFormat="false" ht="15" hidden="false" customHeight="false" outlineLevel="0" collapsed="false">
      <c r="A89" s="0" t="s">
        <v>365</v>
      </c>
      <c r="B89" s="0" t="s">
        <v>43</v>
      </c>
      <c r="C89" s="0" t="s">
        <v>366</v>
      </c>
      <c r="D89" s="0" t="s">
        <v>367</v>
      </c>
    </row>
    <row r="90" customFormat="false" ht="15" hidden="false" customHeight="false" outlineLevel="0" collapsed="false">
      <c r="A90" s="0" t="s">
        <v>368</v>
      </c>
      <c r="B90" s="0" t="s">
        <v>31</v>
      </c>
      <c r="C90" s="0" t="s">
        <v>369</v>
      </c>
      <c r="D90" s="0" t="s">
        <v>370</v>
      </c>
    </row>
    <row r="91" customFormat="false" ht="15" hidden="false" customHeight="false" outlineLevel="0" collapsed="false">
      <c r="A91" s="0" t="s">
        <v>371</v>
      </c>
      <c r="B91" s="0" t="s">
        <v>37</v>
      </c>
      <c r="C91" s="0" t="s">
        <v>372</v>
      </c>
      <c r="D91" s="0" t="s">
        <v>373</v>
      </c>
    </row>
    <row r="92" customFormat="false" ht="15" hidden="false" customHeight="false" outlineLevel="0" collapsed="false">
      <c r="A92" s="0" t="s">
        <v>374</v>
      </c>
      <c r="B92" s="0" t="s">
        <v>48</v>
      </c>
      <c r="C92" s="0" t="s">
        <v>375</v>
      </c>
      <c r="D92" s="0" t="s">
        <v>376</v>
      </c>
    </row>
    <row r="93" customFormat="false" ht="15" hidden="false" customHeight="false" outlineLevel="0" collapsed="false">
      <c r="A93" s="0" t="s">
        <v>377</v>
      </c>
      <c r="B93" s="0" t="s">
        <v>37</v>
      </c>
      <c r="C93" s="0" t="s">
        <v>378</v>
      </c>
      <c r="D93" s="0" t="s">
        <v>379</v>
      </c>
    </row>
    <row r="94" customFormat="false" ht="15" hidden="false" customHeight="false" outlineLevel="0" collapsed="false">
      <c r="A94" s="0" t="s">
        <v>380</v>
      </c>
      <c r="B94" s="0" t="s">
        <v>45</v>
      </c>
      <c r="C94" s="0" t="s">
        <v>225</v>
      </c>
      <c r="D94" s="0" t="s">
        <v>381</v>
      </c>
    </row>
    <row r="95" customFormat="false" ht="15" hidden="false" customHeight="false" outlineLevel="0" collapsed="false">
      <c r="A95" s="0" t="s">
        <v>380</v>
      </c>
      <c r="B95" s="0" t="s">
        <v>66</v>
      </c>
      <c r="C95" s="0" t="s">
        <v>382</v>
      </c>
      <c r="D95" s="0" t="s">
        <v>383</v>
      </c>
    </row>
    <row r="96" customFormat="false" ht="15" hidden="false" customHeight="false" outlineLevel="0" collapsed="false">
      <c r="A96" s="0" t="s">
        <v>380</v>
      </c>
      <c r="B96" s="0" t="s">
        <v>48</v>
      </c>
      <c r="C96" s="0" t="s">
        <v>384</v>
      </c>
      <c r="D96" s="0" t="s">
        <v>385</v>
      </c>
    </row>
    <row r="97" customFormat="false" ht="15" hidden="false" customHeight="false" outlineLevel="0" collapsed="false">
      <c r="A97" s="0" t="s">
        <v>386</v>
      </c>
      <c r="B97" s="0" t="s">
        <v>26</v>
      </c>
      <c r="C97" s="0" t="s">
        <v>165</v>
      </c>
      <c r="D97" s="0" t="s">
        <v>387</v>
      </c>
    </row>
    <row r="98" customFormat="false" ht="15" hidden="false" customHeight="false" outlineLevel="0" collapsed="false">
      <c r="A98" s="0" t="s">
        <v>386</v>
      </c>
      <c r="B98" s="0" t="s">
        <v>27</v>
      </c>
      <c r="C98" s="0" t="s">
        <v>388</v>
      </c>
      <c r="D98" s="0" t="s">
        <v>389</v>
      </c>
    </row>
    <row r="99" customFormat="false" ht="15" hidden="false" customHeight="false" outlineLevel="0" collapsed="false">
      <c r="A99" s="0" t="s">
        <v>386</v>
      </c>
      <c r="B99" s="0" t="s">
        <v>37</v>
      </c>
      <c r="C99" s="0" t="s">
        <v>390</v>
      </c>
      <c r="D99" s="0" t="s">
        <v>391</v>
      </c>
    </row>
    <row r="100" customFormat="false" ht="15" hidden="false" customHeight="false" outlineLevel="0" collapsed="false">
      <c r="A100" s="0" t="s">
        <v>392</v>
      </c>
      <c r="B100" s="0" t="s">
        <v>37</v>
      </c>
      <c r="C100" s="0" t="s">
        <v>393</v>
      </c>
      <c r="D100" s="0" t="s">
        <v>394</v>
      </c>
    </row>
    <row r="101" customFormat="false" ht="15" hidden="false" customHeight="false" outlineLevel="0" collapsed="false">
      <c r="A101" s="0" t="s">
        <v>392</v>
      </c>
      <c r="B101" s="0" t="s">
        <v>28</v>
      </c>
      <c r="C101" s="0" t="s">
        <v>395</v>
      </c>
      <c r="D101" s="0" t="s">
        <v>396</v>
      </c>
    </row>
    <row r="102" customFormat="false" ht="15" hidden="false" customHeight="false" outlineLevel="0" collapsed="false">
      <c r="A102" s="0" t="s">
        <v>392</v>
      </c>
      <c r="B102" s="0" t="s">
        <v>48</v>
      </c>
      <c r="C102" s="0" t="s">
        <v>397</v>
      </c>
      <c r="D102" s="0" t="s">
        <v>398</v>
      </c>
    </row>
    <row r="103" customFormat="false" ht="15" hidden="false" customHeight="false" outlineLevel="0" collapsed="false">
      <c r="A103" s="0" t="s">
        <v>399</v>
      </c>
      <c r="B103" s="0" t="s">
        <v>30</v>
      </c>
      <c r="C103" s="0" t="s">
        <v>177</v>
      </c>
      <c r="D103" s="0" t="s">
        <v>400</v>
      </c>
    </row>
    <row r="104" customFormat="false" ht="15" hidden="false" customHeight="false" outlineLevel="0" collapsed="false">
      <c r="A104" s="0" t="s">
        <v>399</v>
      </c>
      <c r="B104" s="0" t="s">
        <v>31</v>
      </c>
      <c r="C104" s="0" t="s">
        <v>401</v>
      </c>
      <c r="D104" s="0" t="s">
        <v>402</v>
      </c>
    </row>
    <row r="105" customFormat="false" ht="15" hidden="false" customHeight="false" outlineLevel="0" collapsed="false">
      <c r="A105" s="0" t="s">
        <v>399</v>
      </c>
      <c r="B105" s="0" t="s">
        <v>41</v>
      </c>
      <c r="C105" s="0" t="s">
        <v>403</v>
      </c>
      <c r="D105" s="0" t="s">
        <v>404</v>
      </c>
    </row>
    <row r="106" customFormat="false" ht="15" hidden="false" customHeight="false" outlineLevel="0" collapsed="false">
      <c r="A106" s="0" t="s">
        <v>399</v>
      </c>
      <c r="B106" s="0" t="s">
        <v>32</v>
      </c>
      <c r="C106" s="0" t="s">
        <v>405</v>
      </c>
      <c r="D106" s="0" t="s">
        <v>406</v>
      </c>
    </row>
    <row r="107" customFormat="false" ht="15" hidden="false" customHeight="false" outlineLevel="0" collapsed="false">
      <c r="A107" s="0" t="s">
        <v>399</v>
      </c>
      <c r="B107" s="0" t="s">
        <v>29</v>
      </c>
      <c r="C107" s="0" t="s">
        <v>407</v>
      </c>
      <c r="D107" s="0" t="s">
        <v>408</v>
      </c>
    </row>
    <row r="108" customFormat="false" ht="15" hidden="false" customHeight="false" outlineLevel="0" collapsed="false">
      <c r="A108" s="0" t="s">
        <v>399</v>
      </c>
      <c r="B108" s="0" t="s">
        <v>42</v>
      </c>
      <c r="C108" s="0" t="s">
        <v>409</v>
      </c>
      <c r="D108" s="0" t="s">
        <v>410</v>
      </c>
    </row>
    <row r="109" customFormat="false" ht="15" hidden="false" customHeight="false" outlineLevel="0" collapsed="false">
      <c r="A109" s="0" t="s">
        <v>411</v>
      </c>
      <c r="B109" s="0" t="s">
        <v>67</v>
      </c>
      <c r="C109" s="0" t="s">
        <v>412</v>
      </c>
      <c r="D109" s="0" t="s">
        <v>413</v>
      </c>
    </row>
    <row r="110" customFormat="false" ht="15" hidden="false" customHeight="false" outlineLevel="0" collapsed="false">
      <c r="A110" s="0" t="s">
        <v>411</v>
      </c>
      <c r="B110" s="0" t="s">
        <v>68</v>
      </c>
      <c r="C110" s="0" t="s">
        <v>414</v>
      </c>
      <c r="D110" s="0" t="s">
        <v>415</v>
      </c>
    </row>
    <row r="111" customFormat="false" ht="15" hidden="false" customHeight="false" outlineLevel="0" collapsed="false">
      <c r="A111" s="0" t="s">
        <v>411</v>
      </c>
      <c r="B111" s="0" t="s">
        <v>29</v>
      </c>
      <c r="C111" s="0" t="s">
        <v>416</v>
      </c>
      <c r="D111" s="0" t="s">
        <v>417</v>
      </c>
    </row>
    <row r="112" customFormat="false" ht="15" hidden="false" customHeight="false" outlineLevel="0" collapsed="false">
      <c r="A112" s="0" t="s">
        <v>411</v>
      </c>
      <c r="B112" s="0" t="s">
        <v>35</v>
      </c>
      <c r="C112" s="0" t="s">
        <v>190</v>
      </c>
      <c r="D112" s="0" t="s">
        <v>418</v>
      </c>
    </row>
    <row r="113" customFormat="false" ht="15" hidden="false" customHeight="false" outlineLevel="0" collapsed="false">
      <c r="A113" s="0" t="s">
        <v>419</v>
      </c>
      <c r="B113" s="0" t="s">
        <v>31</v>
      </c>
      <c r="C113" s="0" t="s">
        <v>420</v>
      </c>
      <c r="D113" s="0" t="s">
        <v>421</v>
      </c>
    </row>
    <row r="114" customFormat="false" ht="15" hidden="false" customHeight="false" outlineLevel="0" collapsed="false">
      <c r="A114" s="0" t="s">
        <v>419</v>
      </c>
      <c r="B114" s="0" t="s">
        <v>31</v>
      </c>
      <c r="C114" s="0" t="s">
        <v>422</v>
      </c>
      <c r="D114" s="0" t="s">
        <v>423</v>
      </c>
    </row>
    <row r="115" customFormat="false" ht="15" hidden="false" customHeight="false" outlineLevel="0" collapsed="false">
      <c r="A115" s="0" t="s">
        <v>424</v>
      </c>
      <c r="B115" s="0" t="s">
        <v>38</v>
      </c>
      <c r="C115" s="0" t="s">
        <v>200</v>
      </c>
      <c r="D115" s="0" t="s">
        <v>425</v>
      </c>
    </row>
    <row r="116" customFormat="false" ht="15" hidden="false" customHeight="false" outlineLevel="0" collapsed="false">
      <c r="A116" s="0" t="s">
        <v>424</v>
      </c>
      <c r="B116" s="0" t="s">
        <v>40</v>
      </c>
      <c r="C116" s="0" t="s">
        <v>204</v>
      </c>
      <c r="D116" s="0" t="s">
        <v>426</v>
      </c>
    </row>
    <row r="117" customFormat="false" ht="15" hidden="false" customHeight="false" outlineLevel="0" collapsed="false">
      <c r="A117" s="0" t="s">
        <v>427</v>
      </c>
      <c r="B117" s="0" t="s">
        <v>69</v>
      </c>
      <c r="C117" s="0" t="s">
        <v>428</v>
      </c>
      <c r="D117" s="0" t="s">
        <v>429</v>
      </c>
    </row>
    <row r="118" customFormat="false" ht="15" hidden="false" customHeight="false" outlineLevel="0" collapsed="false">
      <c r="A118" s="0" t="s">
        <v>430</v>
      </c>
      <c r="B118" s="0" t="s">
        <v>32</v>
      </c>
      <c r="C118" s="0" t="s">
        <v>431</v>
      </c>
      <c r="D118" s="0" t="s">
        <v>432</v>
      </c>
    </row>
    <row r="119" customFormat="false" ht="15" hidden="false" customHeight="false" outlineLevel="0" collapsed="false">
      <c r="A119" s="0" t="s">
        <v>430</v>
      </c>
      <c r="B119" s="0" t="s">
        <v>29</v>
      </c>
      <c r="C119" s="0" t="s">
        <v>433</v>
      </c>
      <c r="D119" s="0" t="s">
        <v>434</v>
      </c>
    </row>
    <row r="120" customFormat="false" ht="15" hidden="false" customHeight="false" outlineLevel="0" collapsed="false">
      <c r="A120" s="0" t="s">
        <v>435</v>
      </c>
      <c r="B120" s="0" t="s">
        <v>44</v>
      </c>
      <c r="C120" s="0" t="s">
        <v>217</v>
      </c>
      <c r="D120" s="0" t="s">
        <v>436</v>
      </c>
    </row>
    <row r="121" customFormat="false" ht="15" hidden="false" customHeight="false" outlineLevel="0" collapsed="false">
      <c r="A121" s="0" t="s">
        <v>435</v>
      </c>
      <c r="B121" s="0" t="s">
        <v>37</v>
      </c>
      <c r="C121" s="0" t="s">
        <v>437</v>
      </c>
      <c r="D121" s="0" t="s">
        <v>438</v>
      </c>
    </row>
    <row r="122" customFormat="false" ht="15" hidden="false" customHeight="false" outlineLevel="0" collapsed="false">
      <c r="A122" s="0" t="s">
        <v>435</v>
      </c>
      <c r="B122" s="0" t="s">
        <v>48</v>
      </c>
      <c r="C122" s="0" t="s">
        <v>439</v>
      </c>
      <c r="D122" s="0" t="s">
        <v>440</v>
      </c>
    </row>
    <row r="123" customFormat="false" ht="15" hidden="false" customHeight="false" outlineLevel="0" collapsed="false">
      <c r="A123" s="0" t="s">
        <v>441</v>
      </c>
      <c r="B123" s="0" t="s">
        <v>27</v>
      </c>
      <c r="C123" s="0" t="s">
        <v>442</v>
      </c>
      <c r="D123" s="0" t="s">
        <v>443</v>
      </c>
    </row>
    <row r="124" customFormat="false" ht="15" hidden="false" customHeight="false" outlineLevel="0" collapsed="false">
      <c r="A124" s="0" t="s">
        <v>441</v>
      </c>
      <c r="B124" s="0" t="s">
        <v>70</v>
      </c>
      <c r="C124" s="0" t="s">
        <v>444</v>
      </c>
      <c r="D124" s="0" t="s">
        <v>445</v>
      </c>
    </row>
    <row r="125" customFormat="false" ht="15" hidden="false" customHeight="false" outlineLevel="0" collapsed="false">
      <c r="A125" s="0" t="s">
        <v>446</v>
      </c>
      <c r="B125" s="0" t="s">
        <v>45</v>
      </c>
      <c r="C125" s="0" t="s">
        <v>225</v>
      </c>
      <c r="D125" s="0" t="s">
        <v>447</v>
      </c>
    </row>
    <row r="126" customFormat="false" ht="15" hidden="false" customHeight="false" outlineLevel="0" collapsed="false">
      <c r="A126" s="0" t="s">
        <v>446</v>
      </c>
      <c r="B126" s="0" t="s">
        <v>71</v>
      </c>
      <c r="C126" s="0" t="s">
        <v>448</v>
      </c>
      <c r="D126" s="0" t="s">
        <v>449</v>
      </c>
    </row>
    <row r="127" customFormat="false" ht="15" hidden="false" customHeight="false" outlineLevel="0" collapsed="false">
      <c r="A127" s="0" t="s">
        <v>446</v>
      </c>
      <c r="B127" s="0" t="s">
        <v>48</v>
      </c>
      <c r="C127" s="0" t="s">
        <v>450</v>
      </c>
      <c r="D127" s="0" t="s">
        <v>451</v>
      </c>
    </row>
    <row r="128" customFormat="false" ht="15" hidden="false" customHeight="false" outlineLevel="0" collapsed="false">
      <c r="A128" s="0" t="s">
        <v>452</v>
      </c>
      <c r="B128" s="0" t="s">
        <v>72</v>
      </c>
      <c r="C128" s="0" t="s">
        <v>453</v>
      </c>
      <c r="D128" s="0" t="s">
        <v>454</v>
      </c>
    </row>
    <row r="129" customFormat="false" ht="15" hidden="false" customHeight="false" outlineLevel="0" collapsed="false">
      <c r="A129" s="0" t="s">
        <v>452</v>
      </c>
      <c r="B129" s="0" t="s">
        <v>73</v>
      </c>
      <c r="C129" s="0" t="s">
        <v>455</v>
      </c>
      <c r="D129" s="0" t="s">
        <v>456</v>
      </c>
    </row>
    <row r="130" customFormat="false" ht="15" hidden="false" customHeight="false" outlineLevel="0" collapsed="false">
      <c r="A130" s="0" t="s">
        <v>457</v>
      </c>
      <c r="B130" s="0" t="s">
        <v>41</v>
      </c>
      <c r="C130" s="0" t="s">
        <v>458</v>
      </c>
      <c r="D130" s="0" t="s">
        <v>459</v>
      </c>
    </row>
    <row r="131" customFormat="false" ht="15" hidden="false" customHeight="false" outlineLevel="0" collapsed="false">
      <c r="A131" s="0" t="s">
        <v>457</v>
      </c>
      <c r="B131" s="0" t="s">
        <v>49</v>
      </c>
      <c r="C131" s="0" t="s">
        <v>237</v>
      </c>
      <c r="D131" s="0" t="s">
        <v>460</v>
      </c>
    </row>
    <row r="132" customFormat="false" ht="15" hidden="false" customHeight="false" outlineLevel="0" collapsed="false">
      <c r="A132" s="0" t="s">
        <v>461</v>
      </c>
      <c r="B132" s="0" t="s">
        <v>27</v>
      </c>
      <c r="C132" s="0" t="s">
        <v>462</v>
      </c>
      <c r="D132" s="0" t="s">
        <v>463</v>
      </c>
    </row>
    <row r="133" customFormat="false" ht="15" hidden="false" customHeight="false" outlineLevel="0" collapsed="false">
      <c r="A133" s="0" t="s">
        <v>461</v>
      </c>
      <c r="B133" s="0" t="s">
        <v>36</v>
      </c>
      <c r="C133" s="0" t="s">
        <v>464</v>
      </c>
      <c r="D133" s="0" t="s">
        <v>465</v>
      </c>
    </row>
    <row r="134" customFormat="false" ht="15" hidden="false" customHeight="false" outlineLevel="0" collapsed="false">
      <c r="A134" s="0" t="s">
        <v>466</v>
      </c>
      <c r="B134" s="0" t="s">
        <v>50</v>
      </c>
      <c r="C134" s="0" t="s">
        <v>242</v>
      </c>
      <c r="D134" s="0" t="s">
        <v>467</v>
      </c>
    </row>
    <row r="135" customFormat="false" ht="15" hidden="false" customHeight="false" outlineLevel="0" collapsed="false">
      <c r="A135" s="0" t="s">
        <v>466</v>
      </c>
      <c r="B135" s="0" t="s">
        <v>74</v>
      </c>
      <c r="C135" s="0" t="s">
        <v>468</v>
      </c>
      <c r="D135" s="0" t="s">
        <v>469</v>
      </c>
    </row>
    <row r="136" customFormat="false" ht="15" hidden="false" customHeight="false" outlineLevel="0" collapsed="false">
      <c r="A136" s="0" t="s">
        <v>470</v>
      </c>
      <c r="B136" s="0" t="s">
        <v>43</v>
      </c>
      <c r="C136" s="0" t="s">
        <v>471</v>
      </c>
      <c r="D136" s="0" t="s">
        <v>472</v>
      </c>
    </row>
    <row r="137" customFormat="false" ht="15" hidden="false" customHeight="false" outlineLevel="0" collapsed="false">
      <c r="A137" s="0" t="s">
        <v>470</v>
      </c>
      <c r="B137" s="0" t="s">
        <v>32</v>
      </c>
      <c r="C137" s="0" t="s">
        <v>473</v>
      </c>
      <c r="D137" s="0" t="s">
        <v>474</v>
      </c>
    </row>
    <row r="138" customFormat="false" ht="15" hidden="false" customHeight="false" outlineLevel="0" collapsed="false">
      <c r="A138" s="0" t="s">
        <v>475</v>
      </c>
      <c r="B138" s="0" t="s">
        <v>53</v>
      </c>
      <c r="C138" s="0" t="s">
        <v>253</v>
      </c>
      <c r="D138" s="0" t="s">
        <v>476</v>
      </c>
    </row>
    <row r="139" customFormat="false" ht="15" hidden="false" customHeight="false" outlineLevel="0" collapsed="false">
      <c r="A139" s="0" t="s">
        <v>475</v>
      </c>
      <c r="B139" s="0" t="s">
        <v>29</v>
      </c>
      <c r="C139" s="0" t="s">
        <v>477</v>
      </c>
      <c r="D139" s="0" t="s">
        <v>478</v>
      </c>
    </row>
    <row r="140" customFormat="false" ht="15" hidden="false" customHeight="false" outlineLevel="0" collapsed="false">
      <c r="A140" s="0" t="s">
        <v>475</v>
      </c>
      <c r="B140" s="0" t="s">
        <v>34</v>
      </c>
      <c r="C140" s="0" t="s">
        <v>479</v>
      </c>
      <c r="D140" s="0" t="s">
        <v>480</v>
      </c>
    </row>
    <row r="141" customFormat="false" ht="15" hidden="false" customHeight="false" outlineLevel="0" collapsed="false">
      <c r="A141" s="0" t="s">
        <v>481</v>
      </c>
      <c r="B141" s="0" t="s">
        <v>75</v>
      </c>
      <c r="C141" s="0" t="s">
        <v>482</v>
      </c>
      <c r="D141" s="0" t="s">
        <v>483</v>
      </c>
    </row>
    <row r="142" customFormat="false" ht="15" hidden="false" customHeight="false" outlineLevel="0" collapsed="false">
      <c r="A142" s="0" t="s">
        <v>484</v>
      </c>
      <c r="B142" s="0" t="s">
        <v>28</v>
      </c>
      <c r="C142" s="0" t="s">
        <v>485</v>
      </c>
      <c r="D142" s="0" t="s">
        <v>486</v>
      </c>
    </row>
    <row r="143" customFormat="false" ht="15" hidden="false" customHeight="false" outlineLevel="0" collapsed="false">
      <c r="A143" s="0" t="s">
        <v>484</v>
      </c>
      <c r="B143" s="0" t="s">
        <v>76</v>
      </c>
      <c r="C143" s="0" t="s">
        <v>487</v>
      </c>
      <c r="D143" s="0" t="s">
        <v>488</v>
      </c>
    </row>
    <row r="144" customFormat="false" ht="15" hidden="false" customHeight="false" outlineLevel="0" collapsed="false">
      <c r="A144" s="0" t="s">
        <v>484</v>
      </c>
      <c r="B144" s="0" t="s">
        <v>77</v>
      </c>
      <c r="C144" s="0" t="s">
        <v>489</v>
      </c>
      <c r="D144" s="0" t="s">
        <v>490</v>
      </c>
    </row>
    <row r="145" customFormat="false" ht="15" hidden="false" customHeight="false" outlineLevel="0" collapsed="false">
      <c r="A145" s="0" t="s">
        <v>491</v>
      </c>
      <c r="B145" s="0" t="s">
        <v>45</v>
      </c>
      <c r="C145" s="0" t="s">
        <v>225</v>
      </c>
      <c r="D145" s="0" t="s">
        <v>492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2026-10-29T00:29:21Z</dcterms:created>
  <dc:creator>openpyxl</dc:creator>
  <dc:description/>
  <dc:language>en-US</dc:language>
  <cp:lastModifiedBy/>
  <dcterms:modified xsi:type="dcterms:W3CDTF">2026-10-29T00:29:21Z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